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480" windowHeight="8016"/>
  </bookViews>
  <sheets>
    <sheet name="Tablo1" sheetId="1" r:id="rId1"/>
  </sheets>
  <definedNames>
    <definedName name="_xlnm._FilterDatabase" localSheetId="0" hidden="1">Tablo1!$A$9:$N$26</definedName>
    <definedName name="Excel_BuiltIn_Print_Area_1">Tablo1!$9:$65451</definedName>
    <definedName name="_xlnm.Print_Area" localSheetId="0">Tablo1!$A$1:$N$36</definedName>
  </definedNames>
  <calcPr calcId="145621"/>
</workbook>
</file>

<file path=xl/calcChain.xml><?xml version="1.0" encoding="utf-8"?>
<calcChain xmlns="http://schemas.openxmlformats.org/spreadsheetml/2006/main">
  <c r="O131" i="1" l="1"/>
  <c r="O91" i="1"/>
  <c r="O51" i="1"/>
  <c r="P132" i="1" l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1" i="1"/>
  <c r="P152" i="1"/>
  <c r="P153" i="1"/>
  <c r="P154" i="1"/>
  <c r="P155" i="1"/>
  <c r="P131" i="1"/>
  <c r="P92" i="1"/>
  <c r="P93" i="1"/>
  <c r="P94" i="1"/>
  <c r="P95" i="1"/>
  <c r="P96" i="1"/>
  <c r="P97" i="1"/>
  <c r="P98" i="1"/>
  <c r="P99" i="1"/>
  <c r="P100" i="1"/>
  <c r="P101" i="1"/>
  <c r="P102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91" i="1"/>
  <c r="P52" i="1"/>
  <c r="P53" i="1"/>
  <c r="P54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51" i="1"/>
  <c r="K11" i="1" l="1"/>
  <c r="K12" i="1"/>
  <c r="K13" i="1"/>
  <c r="K14" i="1"/>
  <c r="K127" i="1" l="1"/>
  <c r="G127" i="1"/>
  <c r="A127" i="1"/>
  <c r="K87" i="1"/>
  <c r="G87" i="1"/>
  <c r="A87" i="1"/>
  <c r="K47" i="1"/>
  <c r="G47" i="1"/>
  <c r="A47" i="1"/>
  <c r="K15" i="1" l="1"/>
  <c r="K16" i="1"/>
  <c r="K17" i="1"/>
  <c r="K18" i="1"/>
  <c r="K19" i="1"/>
  <c r="R155" i="1" l="1"/>
  <c r="K155" i="1"/>
  <c r="L155" i="1" s="1"/>
  <c r="K154" i="1"/>
  <c r="L154" i="1" s="1"/>
  <c r="K153" i="1"/>
  <c r="L153" i="1" s="1"/>
  <c r="R152" i="1"/>
  <c r="K152" i="1"/>
  <c r="L152" i="1" s="1"/>
  <c r="K151" i="1"/>
  <c r="L151" i="1" s="1"/>
  <c r="N151" i="1"/>
  <c r="O151" i="1" s="1"/>
  <c r="K150" i="1"/>
  <c r="L150" i="1" s="1"/>
  <c r="R149" i="1"/>
  <c r="K149" i="1"/>
  <c r="L149" i="1" s="1"/>
  <c r="R148" i="1"/>
  <c r="K148" i="1"/>
  <c r="L148" i="1" s="1"/>
  <c r="R147" i="1"/>
  <c r="K147" i="1"/>
  <c r="L147" i="1" s="1"/>
  <c r="R146" i="1"/>
  <c r="K146" i="1"/>
  <c r="L146" i="1" s="1"/>
  <c r="R145" i="1"/>
  <c r="K145" i="1"/>
  <c r="L145" i="1" s="1"/>
  <c r="R144" i="1"/>
  <c r="K144" i="1"/>
  <c r="L144" i="1" s="1"/>
  <c r="R143" i="1"/>
  <c r="K143" i="1"/>
  <c r="L143" i="1" s="1"/>
  <c r="R142" i="1"/>
  <c r="K142" i="1"/>
  <c r="L142" i="1" s="1"/>
  <c r="R141" i="1"/>
  <c r="K141" i="1"/>
  <c r="L141" i="1" s="1"/>
  <c r="R140" i="1"/>
  <c r="K140" i="1"/>
  <c r="L140" i="1" s="1"/>
  <c r="K139" i="1"/>
  <c r="L139" i="1" s="1"/>
  <c r="K138" i="1"/>
  <c r="L138" i="1" s="1"/>
  <c r="N138" i="1"/>
  <c r="O138" i="1" s="1"/>
  <c r="R138" i="1" s="1"/>
  <c r="K137" i="1"/>
  <c r="L137" i="1" s="1"/>
  <c r="K136" i="1"/>
  <c r="L136" i="1" s="1"/>
  <c r="K135" i="1"/>
  <c r="L135" i="1" s="1"/>
  <c r="N135" i="1"/>
  <c r="O135" i="1" s="1"/>
  <c r="K134" i="1"/>
  <c r="L134" i="1" s="1"/>
  <c r="K133" i="1"/>
  <c r="L133" i="1" s="1"/>
  <c r="K132" i="1"/>
  <c r="L132" i="1" s="1"/>
  <c r="K131" i="1"/>
  <c r="L131" i="1" s="1"/>
  <c r="N115" i="1"/>
  <c r="O115" i="1" s="1"/>
  <c r="K115" i="1"/>
  <c r="L115" i="1" s="1"/>
  <c r="N114" i="1"/>
  <c r="O114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N108" i="1"/>
  <c r="O108" i="1" s="1"/>
  <c r="K107" i="1"/>
  <c r="L107" i="1" s="1"/>
  <c r="K106" i="1"/>
  <c r="L106" i="1" s="1"/>
  <c r="N106" i="1"/>
  <c r="O106" i="1" s="1"/>
  <c r="N105" i="1"/>
  <c r="O105" i="1" s="1"/>
  <c r="K105" i="1"/>
  <c r="L105" i="1" s="1"/>
  <c r="K104" i="1"/>
  <c r="L104" i="1" s="1"/>
  <c r="N103" i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N94" i="1"/>
  <c r="O94" i="1" s="1"/>
  <c r="K94" i="1"/>
  <c r="L94" i="1" s="1"/>
  <c r="K93" i="1"/>
  <c r="L93" i="1" s="1"/>
  <c r="K92" i="1"/>
  <c r="L92" i="1" s="1"/>
  <c r="N92" i="1"/>
  <c r="O92" i="1" s="1"/>
  <c r="K91" i="1"/>
  <c r="L91" i="1" s="1"/>
  <c r="N75" i="1"/>
  <c r="O75" i="1" s="1"/>
  <c r="K75" i="1"/>
  <c r="L75" i="1" s="1"/>
  <c r="K74" i="1"/>
  <c r="L74" i="1" s="1"/>
  <c r="N73" i="1"/>
  <c r="O73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N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H163" i="1"/>
  <c r="H164" i="1" s="1"/>
  <c r="H165" i="1"/>
  <c r="I165" i="1" s="1"/>
  <c r="H166" i="1"/>
  <c r="I166" i="1" s="1"/>
  <c r="H167" i="1"/>
  <c r="H169" i="1"/>
  <c r="H170" i="1"/>
  <c r="J170" i="1" s="1"/>
  <c r="H171" i="1"/>
  <c r="I171" i="1" s="1"/>
  <c r="H172" i="1"/>
  <c r="I172" i="1" s="1"/>
  <c r="H173" i="1"/>
  <c r="I173" i="1" s="1"/>
  <c r="H174" i="1"/>
  <c r="H175" i="1"/>
  <c r="M175" i="1" s="1"/>
  <c r="H176" i="1"/>
  <c r="M176" i="1" s="1"/>
  <c r="H177" i="1"/>
  <c r="H178" i="1"/>
  <c r="H179" i="1"/>
  <c r="H180" i="1"/>
  <c r="N180" i="1" s="1"/>
  <c r="H181" i="1"/>
  <c r="H182" i="1"/>
  <c r="L12" i="1"/>
  <c r="N12" i="1" s="1"/>
  <c r="O12" i="1" s="1"/>
  <c r="L13" i="1"/>
  <c r="N13" i="1" s="1"/>
  <c r="O13" i="1" s="1"/>
  <c r="L14" i="1"/>
  <c r="N14" i="1" s="1"/>
  <c r="O14" i="1" s="1"/>
  <c r="L15" i="1"/>
  <c r="N15" i="1" s="1"/>
  <c r="O15" i="1" s="1"/>
  <c r="L17" i="1"/>
  <c r="N17" i="1" s="1"/>
  <c r="O17" i="1" s="1"/>
  <c r="L18" i="1"/>
  <c r="N18" i="1" s="1"/>
  <c r="O18" i="1" s="1"/>
  <c r="L19" i="1"/>
  <c r="N19" i="1" s="1"/>
  <c r="O19" i="1" s="1"/>
  <c r="K20" i="1"/>
  <c r="L20" i="1" s="1"/>
  <c r="K21" i="1"/>
  <c r="L21" i="1" s="1"/>
  <c r="K22" i="1"/>
  <c r="L22" i="1" s="1"/>
  <c r="K23" i="1"/>
  <c r="K24" i="1"/>
  <c r="L24" i="1" s="1"/>
  <c r="K25" i="1"/>
  <c r="K26" i="1"/>
  <c r="L26" i="1" s="1"/>
  <c r="K27" i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T1" i="1"/>
  <c r="M36" i="1"/>
  <c r="M50" i="1" s="1"/>
  <c r="M76" i="1" s="1"/>
  <c r="M90" i="1" s="1"/>
  <c r="M116" i="1" s="1"/>
  <c r="M130" i="1" s="1"/>
  <c r="M156" i="1" s="1"/>
  <c r="I36" i="1"/>
  <c r="I76" i="1" s="1"/>
  <c r="I116" i="1" s="1"/>
  <c r="I156" i="1" s="1"/>
  <c r="H36" i="1"/>
  <c r="H76" i="1" s="1"/>
  <c r="H116" i="1" s="1"/>
  <c r="H156" i="1" s="1"/>
  <c r="N107" i="1"/>
  <c r="O107" i="1" s="1"/>
  <c r="N104" i="1"/>
  <c r="O104" i="1" s="1"/>
  <c r="H168" i="1"/>
  <c r="N153" i="1"/>
  <c r="O153" i="1" s="1"/>
  <c r="R153" i="1"/>
  <c r="R154" i="1"/>
  <c r="N137" i="1"/>
  <c r="O137" i="1" s="1"/>
  <c r="N136" i="1"/>
  <c r="O136" i="1" s="1"/>
  <c r="R151" i="1"/>
  <c r="N97" i="1"/>
  <c r="O97" i="1" s="1"/>
  <c r="N154" i="1"/>
  <c r="O154" i="1" s="1"/>
  <c r="N91" i="1"/>
  <c r="N171" i="1"/>
  <c r="L172" i="1"/>
  <c r="M171" i="1"/>
  <c r="J169" i="1"/>
  <c r="L170" i="1"/>
  <c r="L11" i="1"/>
  <c r="L165" i="1"/>
  <c r="L166" i="1"/>
  <c r="J165" i="1" l="1"/>
  <c r="J173" i="1"/>
  <c r="M165" i="1"/>
  <c r="N173" i="1"/>
  <c r="L173" i="1"/>
  <c r="N165" i="1"/>
  <c r="P14" i="1"/>
  <c r="R14" i="1" s="1"/>
  <c r="P18" i="1"/>
  <c r="P15" i="1"/>
  <c r="R15" i="1" s="1"/>
  <c r="P19" i="1"/>
  <c r="R19" i="1" s="1"/>
  <c r="P13" i="1"/>
  <c r="P17" i="1"/>
  <c r="R115" i="1"/>
  <c r="P12" i="1"/>
  <c r="R12" i="1" s="1"/>
  <c r="R139" i="1"/>
  <c r="R137" i="1"/>
  <c r="R136" i="1"/>
  <c r="R135" i="1"/>
  <c r="N132" i="1"/>
  <c r="O132" i="1" s="1"/>
  <c r="R132" i="1" s="1"/>
  <c r="N139" i="1"/>
  <c r="O139" i="1" s="1"/>
  <c r="Q139" i="1" s="1"/>
  <c r="R104" i="1"/>
  <c r="R105" i="1"/>
  <c r="N131" i="1"/>
  <c r="R131" i="1" s="1"/>
  <c r="R108" i="1"/>
  <c r="R114" i="1"/>
  <c r="R107" i="1"/>
  <c r="R106" i="1"/>
  <c r="N96" i="1"/>
  <c r="O96" i="1" s="1"/>
  <c r="R96" i="1" s="1"/>
  <c r="N99" i="1"/>
  <c r="O99" i="1" s="1"/>
  <c r="R99" i="1" s="1"/>
  <c r="N111" i="1"/>
  <c r="O111" i="1" s="1"/>
  <c r="R111" i="1" s="1"/>
  <c r="N109" i="1"/>
  <c r="O109" i="1" s="1"/>
  <c r="R109" i="1" s="1"/>
  <c r="N60" i="1"/>
  <c r="O60" i="1" s="1"/>
  <c r="R60" i="1" s="1"/>
  <c r="N72" i="1"/>
  <c r="O72" i="1" s="1"/>
  <c r="R72" i="1" s="1"/>
  <c r="N74" i="1"/>
  <c r="O74" i="1" s="1"/>
  <c r="R74" i="1" s="1"/>
  <c r="Q154" i="1"/>
  <c r="Q153" i="1"/>
  <c r="Q138" i="1"/>
  <c r="Q132" i="1"/>
  <c r="Q151" i="1"/>
  <c r="Q115" i="1"/>
  <c r="N140" i="1"/>
  <c r="O140" i="1" s="1"/>
  <c r="Q140" i="1" s="1"/>
  <c r="N141" i="1"/>
  <c r="O141" i="1" s="1"/>
  <c r="Q141" i="1" s="1"/>
  <c r="N142" i="1"/>
  <c r="O142" i="1" s="1"/>
  <c r="Q142" i="1" s="1"/>
  <c r="N143" i="1"/>
  <c r="O143" i="1" s="1"/>
  <c r="Q143" i="1" s="1"/>
  <c r="N144" i="1"/>
  <c r="O144" i="1" s="1"/>
  <c r="Q144" i="1" s="1"/>
  <c r="N145" i="1"/>
  <c r="O145" i="1" s="1"/>
  <c r="Q145" i="1" s="1"/>
  <c r="N146" i="1"/>
  <c r="O146" i="1" s="1"/>
  <c r="Q146" i="1" s="1"/>
  <c r="N147" i="1"/>
  <c r="O147" i="1" s="1"/>
  <c r="Q147" i="1" s="1"/>
  <c r="N148" i="1"/>
  <c r="O148" i="1" s="1"/>
  <c r="Q148" i="1" s="1"/>
  <c r="N149" i="1"/>
  <c r="O149" i="1" s="1"/>
  <c r="Q149" i="1" s="1"/>
  <c r="N150" i="1"/>
  <c r="O150" i="1" s="1"/>
  <c r="P150" i="1" s="1"/>
  <c r="N155" i="1"/>
  <c r="O155" i="1" s="1"/>
  <c r="Q155" i="1" s="1"/>
  <c r="N134" i="1"/>
  <c r="O134" i="1" s="1"/>
  <c r="N152" i="1"/>
  <c r="O152" i="1" s="1"/>
  <c r="Q152" i="1" s="1"/>
  <c r="R92" i="1"/>
  <c r="R94" i="1"/>
  <c r="N93" i="1"/>
  <c r="O93" i="1" s="1"/>
  <c r="N100" i="1"/>
  <c r="O100" i="1" s="1"/>
  <c r="R100" i="1" s="1"/>
  <c r="N110" i="1"/>
  <c r="O110" i="1" s="1"/>
  <c r="N113" i="1"/>
  <c r="O113" i="1" s="1"/>
  <c r="N101" i="1"/>
  <c r="O101" i="1" s="1"/>
  <c r="R101" i="1" s="1"/>
  <c r="N112" i="1"/>
  <c r="O112" i="1" s="1"/>
  <c r="Q91" i="1"/>
  <c r="R73" i="1"/>
  <c r="R75" i="1"/>
  <c r="N65" i="1"/>
  <c r="O65" i="1" s="1"/>
  <c r="R65" i="1" s="1"/>
  <c r="N67" i="1"/>
  <c r="O67" i="1" s="1"/>
  <c r="N69" i="1"/>
  <c r="O69" i="1" s="1"/>
  <c r="R69" i="1" s="1"/>
  <c r="N71" i="1"/>
  <c r="O71" i="1" s="1"/>
  <c r="R71" i="1" s="1"/>
  <c r="N57" i="1"/>
  <c r="O57" i="1" s="1"/>
  <c r="R57" i="1" s="1"/>
  <c r="N64" i="1"/>
  <c r="O64" i="1" s="1"/>
  <c r="R64" i="1" s="1"/>
  <c r="N66" i="1"/>
  <c r="O66" i="1" s="1"/>
  <c r="N68" i="1"/>
  <c r="O68" i="1" s="1"/>
  <c r="N70" i="1"/>
  <c r="O70" i="1" s="1"/>
  <c r="N53" i="1"/>
  <c r="O53" i="1" s="1"/>
  <c r="R53" i="1" s="1"/>
  <c r="N56" i="1"/>
  <c r="O56" i="1" s="1"/>
  <c r="R56" i="1" s="1"/>
  <c r="N59" i="1"/>
  <c r="O59" i="1" s="1"/>
  <c r="R59" i="1" s="1"/>
  <c r="N52" i="1"/>
  <c r="O52" i="1" s="1"/>
  <c r="N54" i="1"/>
  <c r="O54" i="1" s="1"/>
  <c r="R54" i="1" s="1"/>
  <c r="N63" i="1"/>
  <c r="O63" i="1" s="1"/>
  <c r="O62" i="1"/>
  <c r="N51" i="1"/>
  <c r="N55" i="1"/>
  <c r="O55" i="1" s="1"/>
  <c r="N61" i="1"/>
  <c r="O61" i="1" s="1"/>
  <c r="R61" i="1" s="1"/>
  <c r="N58" i="1"/>
  <c r="N32" i="1"/>
  <c r="N30" i="1"/>
  <c r="N34" i="1"/>
  <c r="N35" i="1"/>
  <c r="O35" i="1" s="1"/>
  <c r="P35" i="1" s="1"/>
  <c r="N28" i="1"/>
  <c r="N33" i="1"/>
  <c r="N29" i="1"/>
  <c r="N31" i="1"/>
  <c r="N24" i="1"/>
  <c r="R13" i="1"/>
  <c r="R97" i="1"/>
  <c r="N133" i="1"/>
  <c r="O133" i="1" s="1"/>
  <c r="R133" i="1" s="1"/>
  <c r="N102" i="1"/>
  <c r="O102" i="1" s="1"/>
  <c r="N98" i="1"/>
  <c r="O98" i="1" s="1"/>
  <c r="J179" i="1"/>
  <c r="I179" i="1"/>
  <c r="M172" i="1"/>
  <c r="N178" i="1"/>
  <c r="I178" i="1"/>
  <c r="N174" i="1"/>
  <c r="I174" i="1"/>
  <c r="L175" i="1"/>
  <c r="J171" i="1"/>
  <c r="N172" i="1"/>
  <c r="M181" i="1"/>
  <c r="I181" i="1"/>
  <c r="M177" i="1"/>
  <c r="I177" i="1"/>
  <c r="M173" i="1"/>
  <c r="M180" i="1"/>
  <c r="J175" i="1"/>
  <c r="I175" i="1"/>
  <c r="L179" i="1"/>
  <c r="N182" i="1"/>
  <c r="I182" i="1"/>
  <c r="J172" i="1"/>
  <c r="K172" i="1" s="1"/>
  <c r="L171" i="1"/>
  <c r="L25" i="1"/>
  <c r="N25" i="1" s="1"/>
  <c r="O25" i="1" s="1"/>
  <c r="P25" i="1" s="1"/>
  <c r="L180" i="1"/>
  <c r="I180" i="1"/>
  <c r="L176" i="1"/>
  <c r="I176" i="1"/>
  <c r="M179" i="1"/>
  <c r="N176" i="1"/>
  <c r="N95" i="1"/>
  <c r="M166" i="1"/>
  <c r="N166" i="1"/>
  <c r="N170" i="1"/>
  <c r="I170" i="1"/>
  <c r="K170" i="1" s="1"/>
  <c r="N169" i="1"/>
  <c r="I169" i="1"/>
  <c r="M169" i="1"/>
  <c r="L169" i="1"/>
  <c r="R17" i="1"/>
  <c r="N22" i="1"/>
  <c r="O22" i="1" s="1"/>
  <c r="P22" i="1" s="1"/>
  <c r="R18" i="1"/>
  <c r="L23" i="1"/>
  <c r="N23" i="1" s="1"/>
  <c r="O23" i="1" s="1"/>
  <c r="P23" i="1" s="1"/>
  <c r="N21" i="1"/>
  <c r="O21" i="1" s="1"/>
  <c r="P21" i="1" s="1"/>
  <c r="K36" i="1"/>
  <c r="K50" i="1" s="1"/>
  <c r="K76" i="1" s="1"/>
  <c r="K90" i="1" s="1"/>
  <c r="K116" i="1" s="1"/>
  <c r="K130" i="1" s="1"/>
  <c r="K156" i="1" s="1"/>
  <c r="L27" i="1"/>
  <c r="N27" i="1" s="1"/>
  <c r="O27" i="1" s="1"/>
  <c r="P27" i="1" s="1"/>
  <c r="N20" i="1"/>
  <c r="O20" i="1" s="1"/>
  <c r="P20" i="1" s="1"/>
  <c r="N26" i="1"/>
  <c r="O26" i="1" s="1"/>
  <c r="P26" i="1" s="1"/>
  <c r="J182" i="1"/>
  <c r="J178" i="1"/>
  <c r="J174" i="1"/>
  <c r="N181" i="1"/>
  <c r="N177" i="1"/>
  <c r="J181" i="1"/>
  <c r="J177" i="1"/>
  <c r="L182" i="1"/>
  <c r="L178" i="1"/>
  <c r="L174" i="1"/>
  <c r="J166" i="1"/>
  <c r="K166" i="1" s="1"/>
  <c r="M170" i="1"/>
  <c r="K173" i="1"/>
  <c r="J180" i="1"/>
  <c r="J176" i="1"/>
  <c r="L181" i="1"/>
  <c r="L177" i="1"/>
  <c r="M182" i="1"/>
  <c r="M178" i="1"/>
  <c r="M174" i="1"/>
  <c r="N179" i="1"/>
  <c r="N175" i="1"/>
  <c r="L16" i="1"/>
  <c r="N11" i="1"/>
  <c r="O58" i="1" s="1"/>
  <c r="R58" i="1" s="1"/>
  <c r="K165" i="1"/>
  <c r="Q150" i="1" l="1"/>
  <c r="O103" i="1"/>
  <c r="P103" i="1" s="1"/>
  <c r="P55" i="1"/>
  <c r="Q104" i="1"/>
  <c r="Q136" i="1"/>
  <c r="Q137" i="1"/>
  <c r="Q135" i="1"/>
  <c r="Q114" i="1"/>
  <c r="R134" i="1"/>
  <c r="Q105" i="1"/>
  <c r="Q131" i="1"/>
  <c r="Q108" i="1"/>
  <c r="Q111" i="1"/>
  <c r="Q107" i="1"/>
  <c r="Q106" i="1"/>
  <c r="R113" i="1"/>
  <c r="R110" i="1"/>
  <c r="Q109" i="1"/>
  <c r="R112" i="1"/>
  <c r="O33" i="1"/>
  <c r="P33" i="1" s="1"/>
  <c r="R33" i="1" s="1"/>
  <c r="O34" i="1"/>
  <c r="P34" i="1" s="1"/>
  <c r="O24" i="1"/>
  <c r="O28" i="1"/>
  <c r="P28" i="1" s="1"/>
  <c r="O30" i="1"/>
  <c r="P30" i="1" s="1"/>
  <c r="O29" i="1"/>
  <c r="P29" i="1" s="1"/>
  <c r="O31" i="1"/>
  <c r="P31" i="1" s="1"/>
  <c r="O32" i="1"/>
  <c r="P32" i="1" s="1"/>
  <c r="Q63" i="1"/>
  <c r="R63" i="1"/>
  <c r="Q92" i="1"/>
  <c r="Q94" i="1"/>
  <c r="R93" i="1"/>
  <c r="Q73" i="1"/>
  <c r="R68" i="1"/>
  <c r="Q65" i="1"/>
  <c r="R70" i="1"/>
  <c r="R67" i="1"/>
  <c r="Q71" i="1"/>
  <c r="Q72" i="1"/>
  <c r="Q74" i="1"/>
  <c r="R52" i="1"/>
  <c r="Q64" i="1"/>
  <c r="R66" i="1"/>
  <c r="Q69" i="1"/>
  <c r="Q75" i="1"/>
  <c r="Q53" i="1"/>
  <c r="Q19" i="1"/>
  <c r="Q54" i="1"/>
  <c r="Q60" i="1"/>
  <c r="Q57" i="1"/>
  <c r="Q56" i="1"/>
  <c r="Q61" i="1"/>
  <c r="Q59" i="1"/>
  <c r="R25" i="1"/>
  <c r="Q17" i="1"/>
  <c r="Q13" i="1"/>
  <c r="Q18" i="1"/>
  <c r="R20" i="1"/>
  <c r="R27" i="1"/>
  <c r="R23" i="1"/>
  <c r="R22" i="1"/>
  <c r="R26" i="1"/>
  <c r="R21" i="1"/>
  <c r="K175" i="1"/>
  <c r="Q133" i="1"/>
  <c r="K171" i="1"/>
  <c r="Q97" i="1"/>
  <c r="Q101" i="1"/>
  <c r="Q96" i="1"/>
  <c r="R98" i="1"/>
  <c r="R102" i="1"/>
  <c r="Q99" i="1"/>
  <c r="Q100" i="1"/>
  <c r="Q51" i="1"/>
  <c r="K180" i="1"/>
  <c r="O95" i="1"/>
  <c r="K176" i="1"/>
  <c r="K169" i="1"/>
  <c r="Q58" i="1"/>
  <c r="Q12" i="1"/>
  <c r="Q14" i="1"/>
  <c r="Q15" i="1"/>
  <c r="K178" i="1"/>
  <c r="K174" i="1"/>
  <c r="K182" i="1"/>
  <c r="L36" i="1"/>
  <c r="L50" i="1" s="1"/>
  <c r="L76" i="1" s="1"/>
  <c r="L90" i="1" s="1"/>
  <c r="L116" i="1" s="1"/>
  <c r="L130" i="1" s="1"/>
  <c r="L156" i="1" s="1"/>
  <c r="N16" i="1"/>
  <c r="O16" i="1" s="1"/>
  <c r="P16" i="1" s="1"/>
  <c r="K181" i="1"/>
  <c r="K179" i="1"/>
  <c r="K177" i="1"/>
  <c r="O11" i="1"/>
  <c r="Q103" i="1" l="1"/>
  <c r="R55" i="1"/>
  <c r="Q55" i="1"/>
  <c r="R150" i="1"/>
  <c r="R35" i="1"/>
  <c r="R103" i="1"/>
  <c r="P24" i="1"/>
  <c r="R24" i="1" s="1"/>
  <c r="Q134" i="1"/>
  <c r="Q113" i="1"/>
  <c r="Q110" i="1"/>
  <c r="Q112" i="1"/>
  <c r="Q33" i="1"/>
  <c r="R30" i="1"/>
  <c r="Q30" i="1"/>
  <c r="R31" i="1"/>
  <c r="Q31" i="1"/>
  <c r="R32" i="1"/>
  <c r="R29" i="1"/>
  <c r="R28" i="1"/>
  <c r="R34" i="1"/>
  <c r="Q95" i="1"/>
  <c r="R95" i="1"/>
  <c r="Q62" i="1"/>
  <c r="R62" i="1"/>
  <c r="R91" i="1"/>
  <c r="Q93" i="1"/>
  <c r="Q67" i="1"/>
  <c r="Q35" i="1"/>
  <c r="Q66" i="1"/>
  <c r="Q68" i="1"/>
  <c r="Q52" i="1"/>
  <c r="Q70" i="1"/>
  <c r="Q23" i="1"/>
  <c r="Q25" i="1"/>
  <c r="Q26" i="1"/>
  <c r="Q27" i="1"/>
  <c r="Q20" i="1"/>
  <c r="Q21" i="1"/>
  <c r="Q22" i="1"/>
  <c r="Q102" i="1"/>
  <c r="Q98" i="1"/>
  <c r="P11" i="1"/>
  <c r="O36" i="1"/>
  <c r="R16" i="1"/>
  <c r="N36" i="1"/>
  <c r="N50" i="1" s="1"/>
  <c r="N76" i="1" s="1"/>
  <c r="N90" i="1" s="1"/>
  <c r="N116" i="1" s="1"/>
  <c r="N130" i="1" s="1"/>
  <c r="N156" i="1" s="1"/>
  <c r="Q24" i="1" l="1"/>
  <c r="Q28" i="1"/>
  <c r="Q34" i="1"/>
  <c r="Q32" i="1"/>
  <c r="Q29" i="1"/>
  <c r="Q11" i="1"/>
  <c r="R51" i="1"/>
  <c r="R11" i="1"/>
  <c r="P36" i="1"/>
  <c r="N167" i="1"/>
  <c r="N168" i="1"/>
  <c r="L167" i="1"/>
  <c r="M168" i="1"/>
  <c r="M167" i="1"/>
  <c r="L168" i="1"/>
  <c r="J167" i="1"/>
  <c r="I167" i="1"/>
  <c r="I168" i="1"/>
  <c r="J168" i="1"/>
  <c r="Q16" i="1"/>
  <c r="M163" i="1" l="1"/>
  <c r="Q36" i="1"/>
  <c r="M164" i="1"/>
  <c r="I164" i="1"/>
  <c r="L163" i="1"/>
  <c r="J163" i="1"/>
  <c r="L164" i="1"/>
  <c r="N164" i="1"/>
  <c r="J164" i="1"/>
  <c r="N163" i="1"/>
  <c r="I163" i="1"/>
  <c r="K168" i="1"/>
  <c r="K167" i="1"/>
  <c r="K163" i="1" l="1"/>
  <c r="M183" i="1"/>
  <c r="K164" i="1"/>
  <c r="N183" i="1"/>
  <c r="J183" i="1"/>
  <c r="I183" i="1"/>
  <c r="L183" i="1"/>
  <c r="K183" i="1" l="1"/>
</calcChain>
</file>

<file path=xl/sharedStrings.xml><?xml version="1.0" encoding="utf-8"?>
<sst xmlns="http://schemas.openxmlformats.org/spreadsheetml/2006/main" count="111" uniqueCount="33">
  <si>
    <t>ADI SOYADI</t>
  </si>
  <si>
    <t>ADRESİ</t>
  </si>
  <si>
    <t>MALIN CİNSİ</t>
  </si>
  <si>
    <t>MİKTAR (KG)</t>
  </si>
  <si>
    <t>TUTAR (TL)</t>
  </si>
  <si>
    <t>STOPAJ</t>
  </si>
  <si>
    <t>BAĞKUR</t>
  </si>
  <si>
    <t>SIRA NO</t>
  </si>
  <si>
    <t>NO</t>
  </si>
  <si>
    <t>NET TUTAR (TL)</t>
  </si>
  <si>
    <t>TESCİL ÜCRETİ</t>
  </si>
  <si>
    <t>GECİKME ZAMMI</t>
  </si>
  <si>
    <t>TOPLAM</t>
  </si>
  <si>
    <t>ADET</t>
  </si>
  <si>
    <t>MALIN CİNSİ 1</t>
  </si>
  <si>
    <t>STOPAJ ORANI</t>
  </si>
  <si>
    <t>ÜRÜN LİSTESİ</t>
  </si>
  <si>
    <t>ÜRÜN ADI</t>
  </si>
  <si>
    <t>MİKTAR</t>
  </si>
  <si>
    <t>FİYAT</t>
  </si>
  <si>
    <t>TUTAR</t>
  </si>
  <si>
    <t>FİYATI (TL)</t>
  </si>
  <si>
    <t>MÜS TARİH</t>
  </si>
  <si>
    <t>T.C. NO</t>
  </si>
  <si>
    <t>FİRMA ÜNVANI</t>
  </si>
  <si>
    <t>VERGİ DAİRESİ</t>
  </si>
  <si>
    <t>VERGİ NOSU</t>
  </si>
  <si>
    <t>İŞBU LİSTEDEKİ BİLGİLERİN DOĞRU OLDUĞUNU BEYAN VE TAAHHÜT EDERİM.</t>
  </si>
  <si>
    <t>AYRINTILI MÜSTAHSİL LİSTESİ ( HAYVANSAL ÜRÜNLER )</t>
  </si>
  <si>
    <t>NAKLİ YEKUN</t>
  </si>
  <si>
    <t>F-TES-014/12.07.2021</t>
  </si>
  <si>
    <t>***</t>
  </si>
  <si>
    <t>Belirtilen tescil ücreti bilgilendirme amaçlı olup ayrıca tescil ücreti tarafınıza bildirilecektir.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</si>
</sst>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_-* #,##0\ _T_L_-;\-* #,##0\ _T_L_-;_-* &quot;-&quot;??\ _T_L_-;_-@_-"/>
    <numFmt numFmtId="166" formatCode="###\ ###\ #####"/>
    <numFmt numFmtId="167" formatCode="dd/mm/yyyy;@"/>
  </numFmts>
  <fonts count="20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</font>
    <font>
      <b/>
      <sz val="13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2"/>
      <color rgb="FF3F3F3F"/>
      <name val="Calibri"/>
      <family val="2"/>
      <charset val="162"/>
      <scheme val="minor"/>
    </font>
    <font>
      <sz val="14"/>
      <color rgb="FFFF0000"/>
      <name val="Arial"/>
      <family val="2"/>
      <charset val="162"/>
    </font>
    <font>
      <b/>
      <sz val="8"/>
      <color rgb="FFFF0000"/>
      <name val="Times New Roman"/>
      <family val="1"/>
      <charset val="162"/>
    </font>
    <font>
      <sz val="10"/>
      <color rgb="FFFF0000"/>
      <name val="Arial"/>
      <family val="2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0" fillId="0" borderId="14" applyNumberFormat="0" applyFill="0" applyAlignment="0" applyProtection="0"/>
    <xf numFmtId="0" fontId="11" fillId="2" borderId="15" applyNumberFormat="0" applyAlignment="0" applyProtection="0"/>
    <xf numFmtId="164" fontId="1" fillId="0" borderId="0" applyFill="0" applyBorder="0" applyAlignment="0" applyProtection="0"/>
  </cellStyleXfs>
  <cellXfs count="7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4" fontId="1" fillId="0" borderId="1" xfId="3" applyBorder="1" applyProtection="1">
      <protection hidden="1"/>
    </xf>
    <xf numFmtId="0" fontId="0" fillId="0" borderId="1" xfId="0" applyBorder="1" applyProtection="1">
      <protection hidden="1"/>
    </xf>
    <xf numFmtId="0" fontId="10" fillId="0" borderId="0" xfId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11" fillId="2" borderId="15" xfId="2" applyProtection="1">
      <protection hidden="1"/>
    </xf>
    <xf numFmtId="165" fontId="1" fillId="2" borderId="15" xfId="3" applyNumberFormat="1" applyFill="1" applyBorder="1" applyProtection="1">
      <protection hidden="1"/>
    </xf>
    <xf numFmtId="164" fontId="1" fillId="2" borderId="15" xfId="3" applyFill="1" applyBorder="1" applyProtection="1">
      <protection hidden="1"/>
    </xf>
    <xf numFmtId="14" fontId="0" fillId="0" borderId="0" xfId="0" applyNumberFormat="1" applyProtection="1">
      <protection locked="0"/>
    </xf>
    <xf numFmtId="164" fontId="12" fillId="2" borderId="15" xfId="2" applyNumberFormat="1" applyFont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5" fontId="12" fillId="2" borderId="15" xfId="2" applyNumberFormat="1" applyFont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5" fontId="0" fillId="0" borderId="1" xfId="3" applyNumberFormat="1" applyFont="1" applyBorder="1" applyProtection="1">
      <protection locked="0"/>
    </xf>
    <xf numFmtId="164" fontId="0" fillId="0" borderId="1" xfId="3" applyFont="1" applyBorder="1" applyProtection="1">
      <protection locked="0"/>
    </xf>
    <xf numFmtId="164" fontId="0" fillId="0" borderId="1" xfId="3" applyFont="1" applyBorder="1" applyProtection="1">
      <protection locked="0" hidden="1"/>
    </xf>
    <xf numFmtId="164" fontId="0" fillId="0" borderId="1" xfId="3" applyNumberFormat="1" applyFont="1" applyBorder="1" applyProtection="1">
      <protection locked="0" hidden="1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1" fillId="0" borderId="1" xfId="3" applyBorder="1" applyProtection="1">
      <protection locked="0"/>
    </xf>
    <xf numFmtId="164" fontId="11" fillId="2" borderId="15" xfId="2" applyNumberForma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64" fontId="5" fillId="0" borderId="1" xfId="3" applyFont="1" applyFill="1" applyBorder="1" applyProtection="1">
      <protection locked="0" hidden="1"/>
    </xf>
    <xf numFmtId="164" fontId="5" fillId="0" borderId="1" xfId="3" applyNumberFormat="1" applyFont="1" applyFill="1" applyBorder="1" applyProtection="1">
      <protection locked="0" hidden="1"/>
    </xf>
    <xf numFmtId="164" fontId="5" fillId="0" borderId="1" xfId="3" applyFont="1" applyFill="1" applyBorder="1" applyProtection="1">
      <protection locked="0"/>
    </xf>
    <xf numFmtId="164" fontId="5" fillId="0" borderId="1" xfId="3" applyFont="1" applyFill="1" applyBorder="1" applyProtection="1">
      <protection hidden="1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166" fontId="17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right" vertical="center"/>
      <protection hidden="1"/>
    </xf>
    <xf numFmtId="0" fontId="19" fillId="0" borderId="11" xfId="0" applyFont="1" applyBorder="1" applyAlignment="1" applyProtection="1">
      <alignment horizontal="right" vertical="center"/>
      <protection hidden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</cellXfs>
  <cellStyles count="4">
    <cellStyle name="Başlık 2" xfId="1" builtinId="17"/>
    <cellStyle name="Çıkış" xfId="2" builtinId="21"/>
    <cellStyle name="Normal" xfId="0" builtinId="0"/>
    <cellStyle name="Virgül" xfId="3" builtinId="3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400050</xdr:colOff>
      <xdr:row>4</xdr:row>
      <xdr:rowOff>66675</xdr:rowOff>
    </xdr:to>
    <xdr:pic>
      <xdr:nvPicPr>
        <xdr:cNvPr id="1295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3"/>
  <sheetViews>
    <sheetView tabSelected="1" topLeftCell="A30" zoomScale="80" zoomScaleNormal="80" zoomScaleSheetLayoutView="110" workbookViewId="0">
      <selection activeCell="D179" sqref="D179"/>
    </sheetView>
  </sheetViews>
  <sheetFormatPr defaultColWidth="16.6640625" defaultRowHeight="15.9" customHeight="1" x14ac:dyDescent="0.25"/>
  <cols>
    <col min="1" max="1" width="8.109375" style="5" customWidth="1"/>
    <col min="2" max="2" width="25.33203125" style="5" bestFit="1" customWidth="1"/>
    <col min="3" max="3" width="14.88671875" style="5" bestFit="1" customWidth="1"/>
    <col min="4" max="4" width="16.6640625" style="5" customWidth="1"/>
    <col min="5" max="5" width="13.6640625" style="5" bestFit="1" customWidth="1"/>
    <col min="6" max="6" width="8.5546875" style="5" customWidth="1"/>
    <col min="7" max="8" width="18.33203125" style="5" bestFit="1" customWidth="1"/>
    <col min="9" max="9" width="16.6640625" style="5" customWidth="1"/>
    <col min="10" max="10" width="13.88671875" style="5" bestFit="1" customWidth="1"/>
    <col min="11" max="11" width="19.33203125" style="5" bestFit="1" customWidth="1"/>
    <col min="12" max="12" width="16.6640625" style="5" bestFit="1" customWidth="1"/>
    <col min="13" max="13" width="15.6640625" style="5" bestFit="1" customWidth="1"/>
    <col min="14" max="14" width="19.44140625" style="5" bestFit="1" customWidth="1"/>
    <col min="15" max="15" width="15.6640625" style="5" hidden="1" customWidth="1"/>
    <col min="16" max="16" width="17" style="5" hidden="1" customWidth="1"/>
    <col min="17" max="17" width="12" style="5" hidden="1" customWidth="1"/>
    <col min="18" max="18" width="22.44140625" style="5" hidden="1" customWidth="1"/>
    <col min="19" max="19" width="10.6640625" style="5" hidden="1" customWidth="1"/>
    <col min="20" max="20" width="6.44140625" style="5" hidden="1" customWidth="1"/>
    <col min="21" max="21" width="22.33203125" style="5" customWidth="1"/>
    <col min="22" max="16384" width="16.6640625" style="5"/>
  </cols>
  <sheetData>
    <row r="1" spans="1:35" s="1" customFormat="1" ht="15.9" customHeight="1" x14ac:dyDescent="0.3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25"/>
      <c r="P1" s="25"/>
      <c r="Q1" s="25"/>
      <c r="T1" s="30">
        <f ca="1">TODAY()</f>
        <v>44389</v>
      </c>
    </row>
    <row r="2" spans="1:35" s="1" customFormat="1" ht="15.9" customHeight="1" x14ac:dyDescent="0.3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25"/>
      <c r="P2" s="25"/>
      <c r="Q2" s="25"/>
    </row>
    <row r="3" spans="1:35" s="1" customFormat="1" ht="15.9" customHeight="1" x14ac:dyDescent="0.3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25"/>
      <c r="P3" s="25"/>
      <c r="Q3" s="25"/>
    </row>
    <row r="4" spans="1:35" s="1" customFormat="1" ht="15.9" customHeight="1" x14ac:dyDescent="0.3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  <c r="O4" s="25"/>
      <c r="P4" s="25"/>
      <c r="Q4" s="25"/>
      <c r="T4" s="71" t="s">
        <v>15</v>
      </c>
      <c r="U4" s="32"/>
    </row>
    <row r="5" spans="1:35" s="1" customFormat="1" ht="15.9" customHeight="1" thickBot="1" x14ac:dyDescent="0.3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25"/>
      <c r="P5" s="25"/>
      <c r="Q5" s="25"/>
      <c r="T5" s="72"/>
    </row>
    <row r="6" spans="1:35" s="1" customFormat="1" ht="15.9" customHeight="1" thickBot="1" x14ac:dyDescent="0.3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9" t="s">
        <v>30</v>
      </c>
      <c r="N6" s="60"/>
      <c r="O6" s="25"/>
      <c r="P6" s="25"/>
      <c r="Q6" s="25"/>
      <c r="T6" s="26">
        <v>1</v>
      </c>
    </row>
    <row r="7" spans="1:35" s="1" customFormat="1" ht="15.9" customHeight="1" x14ac:dyDescent="0.3">
      <c r="A7" s="69" t="s">
        <v>24</v>
      </c>
      <c r="B7" s="69"/>
      <c r="C7" s="69"/>
      <c r="D7" s="69"/>
      <c r="E7" s="69"/>
      <c r="F7" s="69"/>
      <c r="G7" s="69" t="s">
        <v>25</v>
      </c>
      <c r="H7" s="69"/>
      <c r="I7" s="69"/>
      <c r="J7" s="69"/>
      <c r="K7" s="69" t="s">
        <v>26</v>
      </c>
      <c r="L7" s="69"/>
      <c r="M7" s="69"/>
      <c r="N7" s="69"/>
      <c r="O7" s="25"/>
      <c r="P7" s="25"/>
      <c r="Q7" s="25"/>
      <c r="T7" s="29"/>
    </row>
    <row r="8" spans="1:35" s="1" customFormat="1" ht="15.9" customHeight="1" thickBot="1" x14ac:dyDescent="0.3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25"/>
      <c r="P8" s="25"/>
      <c r="Q8" s="25"/>
      <c r="T8" s="29"/>
    </row>
    <row r="9" spans="1:35" s="2" customFormat="1" ht="15.9" customHeight="1" x14ac:dyDescent="0.25">
      <c r="A9" s="67" t="s">
        <v>7</v>
      </c>
      <c r="B9" s="62" t="s">
        <v>0</v>
      </c>
      <c r="C9" s="64" t="s">
        <v>23</v>
      </c>
      <c r="D9" s="62" t="s">
        <v>1</v>
      </c>
      <c r="E9" s="62" t="s">
        <v>22</v>
      </c>
      <c r="F9" s="62" t="s">
        <v>8</v>
      </c>
      <c r="G9" s="62" t="s">
        <v>2</v>
      </c>
      <c r="H9" s="62" t="s">
        <v>13</v>
      </c>
      <c r="I9" s="62" t="s">
        <v>3</v>
      </c>
      <c r="J9" s="62" t="s">
        <v>21</v>
      </c>
      <c r="K9" s="62" t="s">
        <v>4</v>
      </c>
      <c r="L9" s="62" t="s">
        <v>5</v>
      </c>
      <c r="M9" s="62" t="s">
        <v>6</v>
      </c>
      <c r="N9" s="64" t="s">
        <v>9</v>
      </c>
      <c r="O9" s="61" t="s">
        <v>10</v>
      </c>
      <c r="P9" s="61" t="s">
        <v>11</v>
      </c>
      <c r="Q9" s="61" t="s">
        <v>12</v>
      </c>
      <c r="R9" s="61" t="s">
        <v>14</v>
      </c>
    </row>
    <row r="10" spans="1:35" s="2" customFormat="1" ht="13.2" x14ac:dyDescent="0.25">
      <c r="A10" s="68"/>
      <c r="B10" s="66"/>
      <c r="C10" s="65"/>
      <c r="D10" s="66"/>
      <c r="E10" s="66"/>
      <c r="F10" s="63"/>
      <c r="G10" s="63"/>
      <c r="H10" s="63"/>
      <c r="I10" s="63"/>
      <c r="J10" s="63"/>
      <c r="K10" s="63"/>
      <c r="L10" s="63"/>
      <c r="M10" s="63"/>
      <c r="N10" s="65"/>
      <c r="O10" s="61"/>
      <c r="P10" s="61"/>
      <c r="Q10" s="61"/>
      <c r="R10" s="61"/>
    </row>
    <row r="11" spans="1:35" ht="15.9" customHeight="1" x14ac:dyDescent="0.25">
      <c r="A11" s="18">
        <v>1</v>
      </c>
      <c r="B11" s="19"/>
      <c r="C11" s="20"/>
      <c r="D11" s="19"/>
      <c r="E11" s="48"/>
      <c r="F11" s="19"/>
      <c r="G11" s="19"/>
      <c r="H11" s="21"/>
      <c r="I11" s="22"/>
      <c r="J11" s="22"/>
      <c r="K11" s="23">
        <f t="shared" ref="K11:K19" si="0">IF(I11="",H11*J11,I11*J11)</f>
        <v>0</v>
      </c>
      <c r="L11" s="41">
        <f>K11*$T$6%</f>
        <v>0</v>
      </c>
      <c r="M11" s="42"/>
      <c r="N11" s="43" t="str">
        <f>IF(B11="","",K11-(L11+M11))</f>
        <v/>
      </c>
      <c r="O11" s="27" t="str">
        <f t="shared" ref="O11:O35" si="1">IF(B11="","",IF(F11=F10,0,IF(SUMIF($F$11:$F$155,F11,$N$11:$N$155)&gt;=280000,280,SUMIF($F$11:$F$155,F11,$N$11:$N$155)*0.001)))</f>
        <v/>
      </c>
      <c r="P11" s="27" t="str">
        <f ca="1">IF(B11="","",IF(AND(WEEKDAY(TODAY()-1,2)=7,E11=TODAY()-31),0,IF(AND(WEEKDAY(TODAY()-2,2)=6,E11=TODAY()-31),0,IF(AND(WEEKDAY(TODAY()-2,2)=6,E11=TODAY()-32),0,IF(E11&gt;=TODAY()-30,0,IF(AND(DAY(E11)=DAY($T$1),E11&gt;TODAY()-56),0,O11/2))))))</f>
        <v/>
      </c>
      <c r="Q11" s="22" t="str">
        <f>IF(B11="","",O11+P11)</f>
        <v/>
      </c>
      <c r="R11" s="22">
        <f t="shared" ref="R11:R35" si="2">IF(SUMIF($F$11:$F$155,F11,$P$11:$P$155)&gt;0,G11&amp;" "&amp;"CEZA",G11)</f>
        <v>0</v>
      </c>
      <c r="W11" s="13"/>
    </row>
    <row r="12" spans="1:35" ht="15.9" customHeight="1" x14ac:dyDescent="0.25">
      <c r="A12" s="18">
        <v>2</v>
      </c>
      <c r="B12" s="19"/>
      <c r="C12" s="20"/>
      <c r="D12" s="19"/>
      <c r="E12" s="48"/>
      <c r="F12" s="19"/>
      <c r="G12" s="19"/>
      <c r="H12" s="21"/>
      <c r="I12" s="22"/>
      <c r="J12" s="22"/>
      <c r="K12" s="23">
        <f t="shared" si="0"/>
        <v>0</v>
      </c>
      <c r="L12" s="24">
        <f t="shared" ref="L12:L35" si="3">K12*$T$6%</f>
        <v>0</v>
      </c>
      <c r="M12" s="22"/>
      <c r="N12" s="43" t="str">
        <f>IF(B12="","",K12-(L12+M12))</f>
        <v/>
      </c>
      <c r="O12" s="27" t="str">
        <f t="shared" si="1"/>
        <v/>
      </c>
      <c r="P12" s="27" t="str">
        <f t="shared" ref="P12:P35" ca="1" si="4">IF(B12="","",IF(AND(WEEKDAY(TODAY()-1,2)=7,E12=TODAY()-31),0,IF(AND(WEEKDAY(TODAY()-2,2)=6,E12=TODAY()-31),0,IF(AND(WEEKDAY(TODAY()-2,2)=6,E12=TODAY()-32),0,IF(E12&gt;=TODAY()-30,0,IF(AND(DAY(E12)=DAY($T$1),E12&gt;TODAY()-56),0,O12/2))))))</f>
        <v/>
      </c>
      <c r="Q12" s="22" t="str">
        <f t="shared" ref="Q12:Q35" si="5">IF(B12="","",O12+P12)</f>
        <v/>
      </c>
      <c r="R12" s="22">
        <f t="shared" si="2"/>
        <v>0</v>
      </c>
      <c r="W12" s="13"/>
    </row>
    <row r="13" spans="1:35" ht="15.9" customHeight="1" x14ac:dyDescent="0.25">
      <c r="A13" s="18">
        <v>3</v>
      </c>
      <c r="B13" s="19"/>
      <c r="C13" s="20"/>
      <c r="D13" s="19"/>
      <c r="E13" s="48"/>
      <c r="F13" s="19"/>
      <c r="G13" s="19"/>
      <c r="H13" s="21"/>
      <c r="I13" s="22"/>
      <c r="J13" s="22"/>
      <c r="K13" s="23">
        <f t="shared" si="0"/>
        <v>0</v>
      </c>
      <c r="L13" s="24">
        <f t="shared" si="3"/>
        <v>0</v>
      </c>
      <c r="M13" s="22"/>
      <c r="N13" s="43" t="str">
        <f t="shared" ref="N13:N35" si="6">IF(B13="","",K13-(L13+M13))</f>
        <v/>
      </c>
      <c r="O13" s="27" t="str">
        <f t="shared" si="1"/>
        <v/>
      </c>
      <c r="P13" s="27" t="str">
        <f t="shared" ca="1" si="4"/>
        <v/>
      </c>
      <c r="Q13" s="22" t="str">
        <f t="shared" si="5"/>
        <v/>
      </c>
      <c r="R13" s="22">
        <f t="shared" si="2"/>
        <v>0</v>
      </c>
      <c r="W13" s="13"/>
    </row>
    <row r="14" spans="1:35" ht="15.9" customHeight="1" x14ac:dyDescent="0.25">
      <c r="A14" s="18">
        <v>4</v>
      </c>
      <c r="B14" s="19"/>
      <c r="C14" s="20"/>
      <c r="D14" s="19"/>
      <c r="E14" s="48"/>
      <c r="F14" s="19"/>
      <c r="G14" s="19"/>
      <c r="H14" s="21"/>
      <c r="I14" s="22"/>
      <c r="J14" s="22"/>
      <c r="K14" s="23">
        <f t="shared" si="0"/>
        <v>0</v>
      </c>
      <c r="L14" s="24">
        <f t="shared" si="3"/>
        <v>0</v>
      </c>
      <c r="M14" s="22"/>
      <c r="N14" s="43" t="str">
        <f t="shared" si="6"/>
        <v/>
      </c>
      <c r="O14" s="27" t="str">
        <f t="shared" si="1"/>
        <v/>
      </c>
      <c r="P14" s="27" t="str">
        <f t="shared" ca="1" si="4"/>
        <v/>
      </c>
      <c r="Q14" s="22" t="str">
        <f t="shared" si="5"/>
        <v/>
      </c>
      <c r="R14" s="22">
        <f t="shared" si="2"/>
        <v>0</v>
      </c>
      <c r="W14" s="13"/>
    </row>
    <row r="15" spans="1:35" ht="15.9" customHeight="1" x14ac:dyDescent="0.25">
      <c r="A15" s="18">
        <v>5</v>
      </c>
      <c r="B15" s="19"/>
      <c r="C15" s="20"/>
      <c r="D15" s="19"/>
      <c r="E15" s="48"/>
      <c r="F15" s="19"/>
      <c r="G15" s="19"/>
      <c r="H15" s="21"/>
      <c r="I15" s="22"/>
      <c r="J15" s="22"/>
      <c r="K15" s="23">
        <f t="shared" si="0"/>
        <v>0</v>
      </c>
      <c r="L15" s="24">
        <f t="shared" si="3"/>
        <v>0</v>
      </c>
      <c r="M15" s="22"/>
      <c r="N15" s="43" t="str">
        <f t="shared" si="6"/>
        <v/>
      </c>
      <c r="O15" s="27" t="str">
        <f t="shared" si="1"/>
        <v/>
      </c>
      <c r="P15" s="27" t="str">
        <f t="shared" ca="1" si="4"/>
        <v/>
      </c>
      <c r="Q15" s="22" t="str">
        <f t="shared" si="5"/>
        <v/>
      </c>
      <c r="R15" s="22">
        <f t="shared" si="2"/>
        <v>0</v>
      </c>
      <c r="W15" s="13"/>
    </row>
    <row r="16" spans="1:35" ht="15.9" customHeight="1" x14ac:dyDescent="0.3">
      <c r="A16" s="18">
        <v>6</v>
      </c>
      <c r="B16" s="19"/>
      <c r="C16" s="20"/>
      <c r="D16" s="19"/>
      <c r="E16" s="48"/>
      <c r="F16" s="19"/>
      <c r="G16" s="19"/>
      <c r="H16" s="21"/>
      <c r="I16" s="22"/>
      <c r="J16" s="22"/>
      <c r="K16" s="23">
        <f t="shared" si="0"/>
        <v>0</v>
      </c>
      <c r="L16" s="24">
        <f t="shared" si="3"/>
        <v>0</v>
      </c>
      <c r="M16" s="22"/>
      <c r="N16" s="43" t="str">
        <f t="shared" si="6"/>
        <v/>
      </c>
      <c r="O16" s="27" t="str">
        <f t="shared" si="1"/>
        <v/>
      </c>
      <c r="P16" s="27" t="str">
        <f t="shared" ca="1" si="4"/>
        <v/>
      </c>
      <c r="Q16" s="22" t="str">
        <f t="shared" si="5"/>
        <v/>
      </c>
      <c r="R16" s="22">
        <f t="shared" si="2"/>
        <v>0</v>
      </c>
      <c r="W16" s="13"/>
      <c r="AI16" s="1"/>
    </row>
    <row r="17" spans="1:35" ht="15.9" customHeight="1" x14ac:dyDescent="0.3">
      <c r="A17" s="18">
        <v>7</v>
      </c>
      <c r="B17" s="19"/>
      <c r="C17" s="20"/>
      <c r="D17" s="19"/>
      <c r="E17" s="48"/>
      <c r="F17" s="19"/>
      <c r="G17" s="19"/>
      <c r="H17" s="21"/>
      <c r="I17" s="22"/>
      <c r="J17" s="22"/>
      <c r="K17" s="23">
        <f t="shared" si="0"/>
        <v>0</v>
      </c>
      <c r="L17" s="24">
        <f t="shared" si="3"/>
        <v>0</v>
      </c>
      <c r="M17" s="22"/>
      <c r="N17" s="43" t="str">
        <f t="shared" si="6"/>
        <v/>
      </c>
      <c r="O17" s="27" t="str">
        <f t="shared" si="1"/>
        <v/>
      </c>
      <c r="P17" s="27" t="str">
        <f t="shared" ca="1" si="4"/>
        <v/>
      </c>
      <c r="Q17" s="22" t="str">
        <f t="shared" si="5"/>
        <v/>
      </c>
      <c r="R17" s="22">
        <f t="shared" si="2"/>
        <v>0</v>
      </c>
      <c r="W17" s="13"/>
      <c r="AI17" s="1"/>
    </row>
    <row r="18" spans="1:35" ht="15.9" customHeight="1" x14ac:dyDescent="0.25">
      <c r="A18" s="18">
        <v>8</v>
      </c>
      <c r="B18" s="19"/>
      <c r="C18" s="20"/>
      <c r="D18" s="19"/>
      <c r="E18" s="48"/>
      <c r="F18" s="19"/>
      <c r="G18" s="19"/>
      <c r="H18" s="21"/>
      <c r="I18" s="22"/>
      <c r="J18" s="22"/>
      <c r="K18" s="23">
        <f t="shared" si="0"/>
        <v>0</v>
      </c>
      <c r="L18" s="24">
        <f t="shared" si="3"/>
        <v>0</v>
      </c>
      <c r="M18" s="22"/>
      <c r="N18" s="43" t="str">
        <f t="shared" si="6"/>
        <v/>
      </c>
      <c r="O18" s="27" t="str">
        <f t="shared" si="1"/>
        <v/>
      </c>
      <c r="P18" s="27" t="str">
        <f t="shared" ca="1" si="4"/>
        <v/>
      </c>
      <c r="Q18" s="22" t="str">
        <f t="shared" si="5"/>
        <v/>
      </c>
      <c r="R18" s="22">
        <f t="shared" si="2"/>
        <v>0</v>
      </c>
      <c r="W18" s="13"/>
    </row>
    <row r="19" spans="1:35" ht="15.9" customHeight="1" x14ac:dyDescent="0.25">
      <c r="A19" s="18">
        <v>9</v>
      </c>
      <c r="B19" s="19"/>
      <c r="C19" s="20"/>
      <c r="D19" s="19"/>
      <c r="E19" s="48"/>
      <c r="F19" s="19"/>
      <c r="G19" s="19"/>
      <c r="H19" s="21"/>
      <c r="I19" s="22"/>
      <c r="J19" s="22"/>
      <c r="K19" s="23">
        <f t="shared" si="0"/>
        <v>0</v>
      </c>
      <c r="L19" s="24">
        <f t="shared" si="3"/>
        <v>0</v>
      </c>
      <c r="M19" s="22"/>
      <c r="N19" s="43" t="str">
        <f t="shared" si="6"/>
        <v/>
      </c>
      <c r="O19" s="27" t="str">
        <f t="shared" si="1"/>
        <v/>
      </c>
      <c r="P19" s="27" t="str">
        <f t="shared" ca="1" si="4"/>
        <v/>
      </c>
      <c r="Q19" s="22" t="str">
        <f t="shared" si="5"/>
        <v/>
      </c>
      <c r="R19" s="22">
        <f t="shared" si="2"/>
        <v>0</v>
      </c>
      <c r="W19" s="13"/>
    </row>
    <row r="20" spans="1:35" ht="15.9" customHeight="1" x14ac:dyDescent="0.25">
      <c r="A20" s="18">
        <v>10</v>
      </c>
      <c r="B20" s="19"/>
      <c r="C20" s="20"/>
      <c r="D20" s="19"/>
      <c r="E20" s="48"/>
      <c r="F20" s="19"/>
      <c r="G20" s="19"/>
      <c r="H20" s="21"/>
      <c r="I20" s="22"/>
      <c r="J20" s="22"/>
      <c r="K20" s="23">
        <f t="shared" ref="K20:K35" si="7">IF(I20="",H20*J20,I20*J20)</f>
        <v>0</v>
      </c>
      <c r="L20" s="24">
        <f t="shared" si="3"/>
        <v>0</v>
      </c>
      <c r="M20" s="22"/>
      <c r="N20" s="43" t="str">
        <f t="shared" si="6"/>
        <v/>
      </c>
      <c r="O20" s="27" t="str">
        <f t="shared" si="1"/>
        <v/>
      </c>
      <c r="P20" s="27" t="str">
        <f t="shared" ca="1" si="4"/>
        <v/>
      </c>
      <c r="Q20" s="22" t="str">
        <f t="shared" si="5"/>
        <v/>
      </c>
      <c r="R20" s="22">
        <f t="shared" si="2"/>
        <v>0</v>
      </c>
      <c r="W20" s="13"/>
    </row>
    <row r="21" spans="1:35" ht="15.9" customHeight="1" x14ac:dyDescent="0.25">
      <c r="A21" s="18">
        <v>11</v>
      </c>
      <c r="B21" s="19"/>
      <c r="C21" s="20"/>
      <c r="D21" s="19"/>
      <c r="E21" s="48"/>
      <c r="F21" s="19"/>
      <c r="G21" s="19"/>
      <c r="H21" s="21"/>
      <c r="I21" s="22"/>
      <c r="J21" s="22"/>
      <c r="K21" s="23">
        <f t="shared" si="7"/>
        <v>0</v>
      </c>
      <c r="L21" s="24">
        <f t="shared" si="3"/>
        <v>0</v>
      </c>
      <c r="M21" s="22"/>
      <c r="N21" s="43" t="str">
        <f t="shared" si="6"/>
        <v/>
      </c>
      <c r="O21" s="27" t="str">
        <f t="shared" si="1"/>
        <v/>
      </c>
      <c r="P21" s="27" t="str">
        <f t="shared" ca="1" si="4"/>
        <v/>
      </c>
      <c r="Q21" s="22" t="str">
        <f t="shared" si="5"/>
        <v/>
      </c>
      <c r="R21" s="22">
        <f t="shared" si="2"/>
        <v>0</v>
      </c>
      <c r="W21" s="13"/>
    </row>
    <row r="22" spans="1:35" ht="15.9" customHeight="1" x14ac:dyDescent="0.25">
      <c r="A22" s="18">
        <v>12</v>
      </c>
      <c r="B22" s="19"/>
      <c r="C22" s="20"/>
      <c r="D22" s="19"/>
      <c r="E22" s="48"/>
      <c r="F22" s="19"/>
      <c r="G22" s="19"/>
      <c r="H22" s="21"/>
      <c r="I22" s="22"/>
      <c r="J22" s="22"/>
      <c r="K22" s="23">
        <f t="shared" si="7"/>
        <v>0</v>
      </c>
      <c r="L22" s="24">
        <f t="shared" si="3"/>
        <v>0</v>
      </c>
      <c r="M22" s="22"/>
      <c r="N22" s="43" t="str">
        <f t="shared" si="6"/>
        <v/>
      </c>
      <c r="O22" s="27" t="str">
        <f t="shared" si="1"/>
        <v/>
      </c>
      <c r="P22" s="27" t="str">
        <f t="shared" ca="1" si="4"/>
        <v/>
      </c>
      <c r="Q22" s="22" t="str">
        <f t="shared" si="5"/>
        <v/>
      </c>
      <c r="R22" s="22">
        <f t="shared" si="2"/>
        <v>0</v>
      </c>
      <c r="W22" s="13"/>
    </row>
    <row r="23" spans="1:35" ht="15.9" customHeight="1" x14ac:dyDescent="0.25">
      <c r="A23" s="18">
        <v>13</v>
      </c>
      <c r="B23" s="19"/>
      <c r="C23" s="20"/>
      <c r="D23" s="19"/>
      <c r="E23" s="48"/>
      <c r="F23" s="19"/>
      <c r="G23" s="19"/>
      <c r="H23" s="21"/>
      <c r="I23" s="22"/>
      <c r="J23" s="22"/>
      <c r="K23" s="23">
        <f t="shared" si="7"/>
        <v>0</v>
      </c>
      <c r="L23" s="24">
        <f t="shared" si="3"/>
        <v>0</v>
      </c>
      <c r="M23" s="22"/>
      <c r="N23" s="43" t="str">
        <f t="shared" si="6"/>
        <v/>
      </c>
      <c r="O23" s="27" t="str">
        <f t="shared" si="1"/>
        <v/>
      </c>
      <c r="P23" s="27" t="str">
        <f t="shared" ca="1" si="4"/>
        <v/>
      </c>
      <c r="Q23" s="22" t="str">
        <f t="shared" si="5"/>
        <v/>
      </c>
      <c r="R23" s="22">
        <f t="shared" si="2"/>
        <v>0</v>
      </c>
      <c r="W23" s="13"/>
    </row>
    <row r="24" spans="1:35" ht="15.9" customHeight="1" x14ac:dyDescent="0.25">
      <c r="A24" s="18">
        <v>14</v>
      </c>
      <c r="B24" s="19"/>
      <c r="C24" s="20"/>
      <c r="D24" s="19"/>
      <c r="E24" s="48"/>
      <c r="F24" s="19"/>
      <c r="G24" s="19"/>
      <c r="H24" s="21"/>
      <c r="I24" s="22"/>
      <c r="J24" s="22"/>
      <c r="K24" s="23">
        <f t="shared" si="7"/>
        <v>0</v>
      </c>
      <c r="L24" s="24">
        <f t="shared" si="3"/>
        <v>0</v>
      </c>
      <c r="M24" s="22"/>
      <c r="N24" s="43" t="str">
        <f t="shared" si="6"/>
        <v/>
      </c>
      <c r="O24" s="27" t="str">
        <f t="shared" si="1"/>
        <v/>
      </c>
      <c r="P24" s="27" t="str">
        <f t="shared" ca="1" si="4"/>
        <v/>
      </c>
      <c r="Q24" s="22" t="str">
        <f t="shared" si="5"/>
        <v/>
      </c>
      <c r="R24" s="22">
        <f t="shared" si="2"/>
        <v>0</v>
      </c>
      <c r="W24" s="13"/>
    </row>
    <row r="25" spans="1:35" ht="15.9" customHeight="1" x14ac:dyDescent="0.25">
      <c r="A25" s="18">
        <v>15</v>
      </c>
      <c r="B25" s="19"/>
      <c r="C25" s="20"/>
      <c r="D25" s="19"/>
      <c r="E25" s="48"/>
      <c r="F25" s="19"/>
      <c r="G25" s="19"/>
      <c r="H25" s="21"/>
      <c r="I25" s="22"/>
      <c r="J25" s="22"/>
      <c r="K25" s="23">
        <f t="shared" si="7"/>
        <v>0</v>
      </c>
      <c r="L25" s="24">
        <f t="shared" si="3"/>
        <v>0</v>
      </c>
      <c r="M25" s="22"/>
      <c r="N25" s="43" t="str">
        <f t="shared" si="6"/>
        <v/>
      </c>
      <c r="O25" s="27" t="str">
        <f t="shared" si="1"/>
        <v/>
      </c>
      <c r="P25" s="27" t="str">
        <f t="shared" ca="1" si="4"/>
        <v/>
      </c>
      <c r="Q25" s="22" t="str">
        <f t="shared" si="5"/>
        <v/>
      </c>
      <c r="R25" s="22">
        <f t="shared" si="2"/>
        <v>0</v>
      </c>
      <c r="W25" s="13"/>
    </row>
    <row r="26" spans="1:35" ht="15.9" customHeight="1" x14ac:dyDescent="0.25">
      <c r="A26" s="18">
        <v>16</v>
      </c>
      <c r="B26" s="19"/>
      <c r="C26" s="20"/>
      <c r="D26" s="19"/>
      <c r="E26" s="48"/>
      <c r="F26" s="19"/>
      <c r="G26" s="19"/>
      <c r="H26" s="21"/>
      <c r="I26" s="22"/>
      <c r="J26" s="22"/>
      <c r="K26" s="23">
        <f t="shared" si="7"/>
        <v>0</v>
      </c>
      <c r="L26" s="24">
        <f t="shared" si="3"/>
        <v>0</v>
      </c>
      <c r="M26" s="22"/>
      <c r="N26" s="43" t="str">
        <f t="shared" si="6"/>
        <v/>
      </c>
      <c r="O26" s="27" t="str">
        <f t="shared" si="1"/>
        <v/>
      </c>
      <c r="P26" s="27" t="str">
        <f t="shared" ca="1" si="4"/>
        <v/>
      </c>
      <c r="Q26" s="22" t="str">
        <f t="shared" si="5"/>
        <v/>
      </c>
      <c r="R26" s="22">
        <f t="shared" si="2"/>
        <v>0</v>
      </c>
      <c r="W26" s="13"/>
    </row>
    <row r="27" spans="1:35" ht="15.9" customHeight="1" x14ac:dyDescent="0.25">
      <c r="A27" s="18">
        <v>17</v>
      </c>
      <c r="B27" s="19"/>
      <c r="C27" s="20"/>
      <c r="D27" s="19"/>
      <c r="E27" s="48"/>
      <c r="F27" s="19"/>
      <c r="G27" s="19"/>
      <c r="H27" s="21"/>
      <c r="I27" s="22"/>
      <c r="J27" s="22"/>
      <c r="K27" s="23">
        <f t="shared" si="7"/>
        <v>0</v>
      </c>
      <c r="L27" s="24">
        <f t="shared" si="3"/>
        <v>0</v>
      </c>
      <c r="M27" s="22"/>
      <c r="N27" s="43" t="str">
        <f t="shared" si="6"/>
        <v/>
      </c>
      <c r="O27" s="27" t="str">
        <f t="shared" si="1"/>
        <v/>
      </c>
      <c r="P27" s="27" t="str">
        <f t="shared" ca="1" si="4"/>
        <v/>
      </c>
      <c r="Q27" s="22" t="str">
        <f t="shared" si="5"/>
        <v/>
      </c>
      <c r="R27" s="22">
        <f t="shared" si="2"/>
        <v>0</v>
      </c>
      <c r="W27" s="13"/>
    </row>
    <row r="28" spans="1:35" ht="15.9" customHeight="1" x14ac:dyDescent="0.25">
      <c r="A28" s="18">
        <v>18</v>
      </c>
      <c r="B28" s="19"/>
      <c r="C28" s="20"/>
      <c r="D28" s="19"/>
      <c r="E28" s="48"/>
      <c r="F28" s="19"/>
      <c r="G28" s="19"/>
      <c r="H28" s="21"/>
      <c r="I28" s="22"/>
      <c r="J28" s="22"/>
      <c r="K28" s="23">
        <f t="shared" si="7"/>
        <v>0</v>
      </c>
      <c r="L28" s="24">
        <f t="shared" si="3"/>
        <v>0</v>
      </c>
      <c r="M28" s="22"/>
      <c r="N28" s="43" t="str">
        <f t="shared" si="6"/>
        <v/>
      </c>
      <c r="O28" s="27" t="str">
        <f t="shared" si="1"/>
        <v/>
      </c>
      <c r="P28" s="27" t="str">
        <f t="shared" ca="1" si="4"/>
        <v/>
      </c>
      <c r="Q28" s="22" t="str">
        <f t="shared" si="5"/>
        <v/>
      </c>
      <c r="R28" s="22">
        <f t="shared" si="2"/>
        <v>0</v>
      </c>
      <c r="W28" s="13"/>
    </row>
    <row r="29" spans="1:35" ht="15.9" customHeight="1" x14ac:dyDescent="0.25">
      <c r="A29" s="18">
        <v>19</v>
      </c>
      <c r="B29" s="19"/>
      <c r="C29" s="20"/>
      <c r="D29" s="19"/>
      <c r="E29" s="48"/>
      <c r="F29" s="19"/>
      <c r="G29" s="19"/>
      <c r="H29" s="21"/>
      <c r="I29" s="22"/>
      <c r="J29" s="22"/>
      <c r="K29" s="23">
        <f t="shared" si="7"/>
        <v>0</v>
      </c>
      <c r="L29" s="24">
        <f t="shared" si="3"/>
        <v>0</v>
      </c>
      <c r="M29" s="22"/>
      <c r="N29" s="43" t="str">
        <f t="shared" si="6"/>
        <v/>
      </c>
      <c r="O29" s="27" t="str">
        <f t="shared" si="1"/>
        <v/>
      </c>
      <c r="P29" s="27" t="str">
        <f t="shared" ca="1" si="4"/>
        <v/>
      </c>
      <c r="Q29" s="22" t="str">
        <f t="shared" si="5"/>
        <v/>
      </c>
      <c r="R29" s="22">
        <f t="shared" si="2"/>
        <v>0</v>
      </c>
      <c r="W29" s="13"/>
    </row>
    <row r="30" spans="1:35" ht="15.9" customHeight="1" x14ac:dyDescent="0.25">
      <c r="A30" s="18">
        <v>20</v>
      </c>
      <c r="B30" s="19"/>
      <c r="C30" s="20"/>
      <c r="D30" s="19"/>
      <c r="E30" s="48"/>
      <c r="F30" s="19"/>
      <c r="G30" s="19"/>
      <c r="H30" s="21"/>
      <c r="I30" s="22"/>
      <c r="J30" s="22"/>
      <c r="K30" s="23">
        <f t="shared" si="7"/>
        <v>0</v>
      </c>
      <c r="L30" s="24">
        <f t="shared" si="3"/>
        <v>0</v>
      </c>
      <c r="M30" s="22"/>
      <c r="N30" s="43" t="str">
        <f t="shared" si="6"/>
        <v/>
      </c>
      <c r="O30" s="27" t="str">
        <f t="shared" si="1"/>
        <v/>
      </c>
      <c r="P30" s="27" t="str">
        <f t="shared" ca="1" si="4"/>
        <v/>
      </c>
      <c r="Q30" s="22" t="str">
        <f t="shared" si="5"/>
        <v/>
      </c>
      <c r="R30" s="22">
        <f t="shared" si="2"/>
        <v>0</v>
      </c>
      <c r="W30" s="13"/>
    </row>
    <row r="31" spans="1:35" ht="15.9" customHeight="1" x14ac:dyDescent="0.25">
      <c r="A31" s="18">
        <v>21</v>
      </c>
      <c r="B31" s="19"/>
      <c r="C31" s="20"/>
      <c r="D31" s="19"/>
      <c r="E31" s="48"/>
      <c r="F31" s="19"/>
      <c r="G31" s="19"/>
      <c r="H31" s="21"/>
      <c r="I31" s="22"/>
      <c r="J31" s="22"/>
      <c r="K31" s="23">
        <f t="shared" si="7"/>
        <v>0</v>
      </c>
      <c r="L31" s="24">
        <f t="shared" si="3"/>
        <v>0</v>
      </c>
      <c r="M31" s="22"/>
      <c r="N31" s="43" t="str">
        <f t="shared" si="6"/>
        <v/>
      </c>
      <c r="O31" s="27" t="str">
        <f t="shared" si="1"/>
        <v/>
      </c>
      <c r="P31" s="27" t="str">
        <f t="shared" ca="1" si="4"/>
        <v/>
      </c>
      <c r="Q31" s="22" t="str">
        <f t="shared" si="5"/>
        <v/>
      </c>
      <c r="R31" s="22">
        <f t="shared" si="2"/>
        <v>0</v>
      </c>
      <c r="W31" s="13"/>
    </row>
    <row r="32" spans="1:35" ht="15.9" customHeight="1" x14ac:dyDescent="0.25">
      <c r="A32" s="18">
        <v>22</v>
      </c>
      <c r="B32" s="19"/>
      <c r="C32" s="20"/>
      <c r="D32" s="19"/>
      <c r="E32" s="48"/>
      <c r="F32" s="19"/>
      <c r="G32" s="19"/>
      <c r="H32" s="21"/>
      <c r="I32" s="22"/>
      <c r="J32" s="22"/>
      <c r="K32" s="23">
        <f t="shared" si="7"/>
        <v>0</v>
      </c>
      <c r="L32" s="24">
        <f t="shared" si="3"/>
        <v>0</v>
      </c>
      <c r="M32" s="22"/>
      <c r="N32" s="43" t="str">
        <f t="shared" si="6"/>
        <v/>
      </c>
      <c r="O32" s="27" t="str">
        <f>IF(B32="","",IF(F32=F31,0,IF(SUMIF($F$11:$F$155,F32,$N$11:$N$155)&gt;=280000,280,SUMIF($F$11:$F$155,F32,$N$11:$N$155)*0.001)))</f>
        <v/>
      </c>
      <c r="P32" s="27" t="str">
        <f t="shared" ca="1" si="4"/>
        <v/>
      </c>
      <c r="Q32" s="22" t="str">
        <f t="shared" si="5"/>
        <v/>
      </c>
      <c r="R32" s="22">
        <f t="shared" si="2"/>
        <v>0</v>
      </c>
      <c r="W32" s="13"/>
    </row>
    <row r="33" spans="1:23" ht="15.9" customHeight="1" x14ac:dyDescent="0.25">
      <c r="A33" s="18">
        <v>23</v>
      </c>
      <c r="B33" s="19"/>
      <c r="C33" s="20"/>
      <c r="D33" s="19"/>
      <c r="E33" s="48"/>
      <c r="F33" s="19"/>
      <c r="G33" s="19"/>
      <c r="H33" s="21"/>
      <c r="I33" s="22"/>
      <c r="J33" s="22"/>
      <c r="K33" s="23">
        <f t="shared" si="7"/>
        <v>0</v>
      </c>
      <c r="L33" s="24">
        <f t="shared" si="3"/>
        <v>0</v>
      </c>
      <c r="M33" s="22"/>
      <c r="N33" s="43" t="str">
        <f t="shared" si="6"/>
        <v/>
      </c>
      <c r="O33" s="27" t="str">
        <f t="shared" si="1"/>
        <v/>
      </c>
      <c r="P33" s="27" t="str">
        <f t="shared" ca="1" si="4"/>
        <v/>
      </c>
      <c r="Q33" s="22" t="str">
        <f t="shared" si="5"/>
        <v/>
      </c>
      <c r="R33" s="22">
        <f t="shared" si="2"/>
        <v>0</v>
      </c>
      <c r="W33" s="13"/>
    </row>
    <row r="34" spans="1:23" ht="15.9" customHeight="1" x14ac:dyDescent="0.25">
      <c r="A34" s="18">
        <v>24</v>
      </c>
      <c r="B34" s="19"/>
      <c r="C34" s="20"/>
      <c r="D34" s="19"/>
      <c r="E34" s="48"/>
      <c r="F34" s="19"/>
      <c r="G34" s="19"/>
      <c r="H34" s="21"/>
      <c r="I34" s="22"/>
      <c r="J34" s="22"/>
      <c r="K34" s="23">
        <f t="shared" si="7"/>
        <v>0</v>
      </c>
      <c r="L34" s="24">
        <f t="shared" si="3"/>
        <v>0</v>
      </c>
      <c r="M34" s="22"/>
      <c r="N34" s="43" t="str">
        <f t="shared" si="6"/>
        <v/>
      </c>
      <c r="O34" s="27" t="str">
        <f t="shared" si="1"/>
        <v/>
      </c>
      <c r="P34" s="27" t="str">
        <f t="shared" ca="1" si="4"/>
        <v/>
      </c>
      <c r="Q34" s="22" t="str">
        <f t="shared" si="5"/>
        <v/>
      </c>
      <c r="R34" s="22">
        <f t="shared" si="2"/>
        <v>0</v>
      </c>
      <c r="W34" s="13"/>
    </row>
    <row r="35" spans="1:23" ht="15.9" customHeight="1" thickBot="1" x14ac:dyDescent="0.3">
      <c r="A35" s="18">
        <v>25</v>
      </c>
      <c r="B35" s="19"/>
      <c r="C35" s="20"/>
      <c r="D35" s="19"/>
      <c r="E35" s="48"/>
      <c r="F35" s="19"/>
      <c r="G35" s="19"/>
      <c r="H35" s="21"/>
      <c r="I35" s="22"/>
      <c r="J35" s="22"/>
      <c r="K35" s="23">
        <f t="shared" si="7"/>
        <v>0</v>
      </c>
      <c r="L35" s="24">
        <f t="shared" si="3"/>
        <v>0</v>
      </c>
      <c r="M35" s="22"/>
      <c r="N35" s="43" t="str">
        <f t="shared" si="6"/>
        <v/>
      </c>
      <c r="O35" s="27" t="str">
        <f t="shared" si="1"/>
        <v/>
      </c>
      <c r="P35" s="27" t="str">
        <f t="shared" ca="1" si="4"/>
        <v/>
      </c>
      <c r="Q35" s="22" t="str">
        <f t="shared" si="5"/>
        <v/>
      </c>
      <c r="R35" s="22">
        <f t="shared" si="2"/>
        <v>0</v>
      </c>
      <c r="W35" s="13"/>
    </row>
    <row r="36" spans="1:23" ht="15.9" customHeight="1" thickTop="1" thickBot="1" x14ac:dyDescent="0.35">
      <c r="A36" s="49" t="s">
        <v>27</v>
      </c>
      <c r="G36" s="15" t="s">
        <v>12</v>
      </c>
      <c r="H36" s="17">
        <f>SUM(H11:H35)</f>
        <v>0</v>
      </c>
      <c r="I36" s="14">
        <f>SUM(I11:I35)</f>
        <v>0</v>
      </c>
      <c r="J36" s="16"/>
      <c r="K36" s="14">
        <f t="shared" ref="K36:Q36" si="8">SUM(K11:K35)</f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ca="1" si="8"/>
        <v>0</v>
      </c>
      <c r="Q36" s="14">
        <f t="shared" si="8"/>
        <v>0</v>
      </c>
    </row>
    <row r="37" spans="1:23" ht="15.9" customHeight="1" thickTop="1" x14ac:dyDescent="0.25"/>
    <row r="39" spans="1:23" ht="15.9" customHeight="1" x14ac:dyDescent="0.25">
      <c r="B39" s="31"/>
    </row>
    <row r="40" spans="1:23" ht="15.9" hidden="1" customHeight="1" x14ac:dyDescent="0.3">
      <c r="A40" s="50" t="s">
        <v>28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  <c r="O40" s="25"/>
      <c r="P40" s="25"/>
      <c r="Q40" s="25"/>
      <c r="R40" s="1"/>
    </row>
    <row r="41" spans="1:23" ht="15.9" hidden="1" customHeight="1" x14ac:dyDescent="0.3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25"/>
      <c r="P41" s="25"/>
      <c r="Q41" s="25"/>
      <c r="R41" s="1"/>
    </row>
    <row r="42" spans="1:23" ht="15.9" hidden="1" customHeight="1" x14ac:dyDescent="0.3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25"/>
      <c r="P42" s="25"/>
      <c r="Q42" s="25"/>
      <c r="R42" s="1"/>
    </row>
    <row r="43" spans="1:23" ht="15.9" hidden="1" customHeight="1" x14ac:dyDescent="0.3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25"/>
      <c r="P43" s="25"/>
      <c r="Q43" s="25"/>
      <c r="R43" s="1"/>
    </row>
    <row r="44" spans="1:23" ht="15.9" hidden="1" customHeight="1" x14ac:dyDescent="0.3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25"/>
      <c r="P44" s="25"/>
      <c r="Q44" s="25"/>
      <c r="R44" s="1"/>
    </row>
    <row r="45" spans="1:23" ht="15.9" hidden="1" customHeight="1" thickBot="1" x14ac:dyDescent="0.3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25"/>
      <c r="P45" s="25"/>
      <c r="Q45" s="25"/>
      <c r="R45" s="1"/>
    </row>
    <row r="46" spans="1:23" ht="15.9" hidden="1" customHeight="1" x14ac:dyDescent="0.3">
      <c r="A46" s="69" t="s">
        <v>24</v>
      </c>
      <c r="B46" s="69"/>
      <c r="C46" s="69"/>
      <c r="D46" s="69"/>
      <c r="E46" s="69"/>
      <c r="F46" s="69"/>
      <c r="G46" s="69" t="s">
        <v>25</v>
      </c>
      <c r="H46" s="69"/>
      <c r="I46" s="69"/>
      <c r="J46" s="69"/>
      <c r="K46" s="69" t="s">
        <v>26</v>
      </c>
      <c r="L46" s="69"/>
      <c r="M46" s="69"/>
      <c r="N46" s="69"/>
      <c r="O46" s="25"/>
      <c r="P46" s="25"/>
      <c r="Q46" s="25"/>
      <c r="R46" s="1"/>
    </row>
    <row r="47" spans="1:23" ht="15.9" hidden="1" customHeight="1" thickBot="1" x14ac:dyDescent="0.35">
      <c r="A47" s="70">
        <f>A8</f>
        <v>0</v>
      </c>
      <c r="B47" s="70"/>
      <c r="C47" s="70"/>
      <c r="D47" s="70"/>
      <c r="E47" s="70"/>
      <c r="F47" s="70"/>
      <c r="G47" s="70">
        <f>G8</f>
        <v>0</v>
      </c>
      <c r="H47" s="70"/>
      <c r="I47" s="70"/>
      <c r="J47" s="70"/>
      <c r="K47" s="70">
        <f>K8</f>
        <v>0</v>
      </c>
      <c r="L47" s="70"/>
      <c r="M47" s="70"/>
      <c r="N47" s="70"/>
      <c r="O47" s="25"/>
      <c r="P47" s="25"/>
      <c r="Q47" s="25"/>
      <c r="R47" s="1"/>
    </row>
    <row r="48" spans="1:23" ht="15.9" hidden="1" customHeight="1" x14ac:dyDescent="0.25">
      <c r="A48" s="67" t="s">
        <v>7</v>
      </c>
      <c r="B48" s="62" t="s">
        <v>0</v>
      </c>
      <c r="C48" s="64" t="s">
        <v>23</v>
      </c>
      <c r="D48" s="62" t="s">
        <v>1</v>
      </c>
      <c r="E48" s="62" t="s">
        <v>22</v>
      </c>
      <c r="F48" s="62" t="s">
        <v>8</v>
      </c>
      <c r="G48" s="62" t="s">
        <v>2</v>
      </c>
      <c r="H48" s="62" t="s">
        <v>13</v>
      </c>
      <c r="I48" s="62" t="s">
        <v>3</v>
      </c>
      <c r="J48" s="62" t="s">
        <v>21</v>
      </c>
      <c r="K48" s="62" t="s">
        <v>4</v>
      </c>
      <c r="L48" s="62" t="s">
        <v>5</v>
      </c>
      <c r="M48" s="62" t="s">
        <v>6</v>
      </c>
      <c r="N48" s="64" t="s">
        <v>9</v>
      </c>
      <c r="O48" s="61" t="s">
        <v>10</v>
      </c>
      <c r="P48" s="61" t="s">
        <v>11</v>
      </c>
      <c r="Q48" s="61" t="s">
        <v>12</v>
      </c>
      <c r="R48" s="61" t="s">
        <v>14</v>
      </c>
    </row>
    <row r="49" spans="1:18" ht="15.9" hidden="1" customHeight="1" x14ac:dyDescent="0.25">
      <c r="A49" s="68"/>
      <c r="B49" s="66"/>
      <c r="C49" s="65"/>
      <c r="D49" s="66"/>
      <c r="E49" s="66"/>
      <c r="F49" s="63"/>
      <c r="G49" s="63"/>
      <c r="H49" s="63"/>
      <c r="I49" s="63"/>
      <c r="J49" s="63"/>
      <c r="K49" s="63"/>
      <c r="L49" s="63"/>
      <c r="M49" s="63"/>
      <c r="N49" s="65"/>
      <c r="O49" s="61"/>
      <c r="P49" s="61"/>
      <c r="Q49" s="61"/>
      <c r="R49" s="61"/>
    </row>
    <row r="50" spans="1:18" ht="15.9" hidden="1" customHeight="1" x14ac:dyDescent="0.25">
      <c r="A50" s="36"/>
      <c r="B50" s="37" t="s">
        <v>29</v>
      </c>
      <c r="C50" s="39"/>
      <c r="D50" s="37"/>
      <c r="E50" s="37"/>
      <c r="F50" s="35"/>
      <c r="G50" s="35"/>
      <c r="H50" s="44"/>
      <c r="I50" s="45"/>
      <c r="J50" s="35"/>
      <c r="K50" s="45">
        <f>K36</f>
        <v>0</v>
      </c>
      <c r="L50" s="45">
        <f>L36</f>
        <v>0</v>
      </c>
      <c r="M50" s="45">
        <f>M36</f>
        <v>0</v>
      </c>
      <c r="N50" s="46">
        <f>N36</f>
        <v>0</v>
      </c>
      <c r="O50" s="38"/>
      <c r="P50" s="38"/>
      <c r="Q50" s="38"/>
      <c r="R50" s="38"/>
    </row>
    <row r="51" spans="1:18" ht="15.9" hidden="1" customHeight="1" x14ac:dyDescent="0.25">
      <c r="A51" s="18">
        <v>26</v>
      </c>
      <c r="B51" s="19"/>
      <c r="C51" s="20"/>
      <c r="D51" s="19"/>
      <c r="E51" s="48"/>
      <c r="F51" s="19"/>
      <c r="G51" s="19"/>
      <c r="H51" s="21"/>
      <c r="I51" s="22"/>
      <c r="J51" s="22"/>
      <c r="K51" s="40">
        <f>IF(I51="",H51*J51,I51*J51)</f>
        <v>0</v>
      </c>
      <c r="L51" s="41">
        <f>K51*$T$6%</f>
        <v>0</v>
      </c>
      <c r="M51" s="42"/>
      <c r="N51" s="43" t="str">
        <f>IF(B51="","",K51-(L51+M51))</f>
        <v/>
      </c>
      <c r="O51" s="27" t="str">
        <f>IF(B51="","",IF(F51=F35,0,IF(SUMIF($F$11:$F$155,F51,$N$11:$N$155)&gt;=280000,280,SUMIF($F$11:$F$155,F51,$N$11:$N$155)*0.001)))</f>
        <v/>
      </c>
      <c r="P51" s="27" t="str">
        <f t="shared" ref="P51:P75" ca="1" si="9">IF(B51="","",IF(AND(WEEKDAY(TODAY()-1,2)=7,E51=TODAY()-31),0,IF(AND(WEEKDAY(TODAY()-2,2)=6,E51=TODAY()-31),0,IF(AND(WEEKDAY(TODAY()-2,2)=6,E51=TODAY()-32),0,IF(E51&gt;=TODAY()-30,0,IF(AND(DAY(E51)=DAY($T$1),E51&gt;TODAY()-56),0,O51/2))))))</f>
        <v/>
      </c>
      <c r="Q51" s="22" t="str">
        <f>IF(B51="","",O51+P51)</f>
        <v/>
      </c>
      <c r="R51" s="22">
        <f t="shared" ref="R51:R75" si="10">IF(SUMIF($F$11:$F$155,F51,$P$11:$P$155)&gt;0,G51&amp;" "&amp;"CEZA",G51)</f>
        <v>0</v>
      </c>
    </row>
    <row r="52" spans="1:18" ht="15.9" hidden="1" customHeight="1" x14ac:dyDescent="0.25">
      <c r="A52" s="18">
        <v>27</v>
      </c>
      <c r="B52" s="19"/>
      <c r="C52" s="20"/>
      <c r="D52" s="19"/>
      <c r="E52" s="48"/>
      <c r="F52" s="19"/>
      <c r="G52" s="19"/>
      <c r="H52" s="21"/>
      <c r="I52" s="22"/>
      <c r="J52" s="22"/>
      <c r="K52" s="23">
        <f>IF(I52="",H52*J52,I52*J52)</f>
        <v>0</v>
      </c>
      <c r="L52" s="24">
        <f t="shared" ref="L52:L75" si="11">K52*$T$6%</f>
        <v>0</v>
      </c>
      <c r="M52" s="22"/>
      <c r="N52" s="43" t="str">
        <f>IF(B52="","",K52-(L52+M52))</f>
        <v/>
      </c>
      <c r="O52" s="27" t="str">
        <f t="shared" ref="O52:O75" si="12">IF(B52="","",IF(F52=F51,0,IF(SUMIF($F$11:$F$155,F52,$N$11:$N$155)&gt;=280000,280,SUMIF($F$11:$F$155,F52,$N$11:$N$155)*0.001)))</f>
        <v/>
      </c>
      <c r="P52" s="27" t="str">
        <f t="shared" ca="1" si="9"/>
        <v/>
      </c>
      <c r="Q52" s="22" t="str">
        <f t="shared" ref="Q52:Q75" si="13">IF(B52="","",O52+P52)</f>
        <v/>
      </c>
      <c r="R52" s="22">
        <f t="shared" si="10"/>
        <v>0</v>
      </c>
    </row>
    <row r="53" spans="1:18" ht="15.9" hidden="1" customHeight="1" x14ac:dyDescent="0.25">
      <c r="A53" s="18">
        <v>28</v>
      </c>
      <c r="B53" s="19"/>
      <c r="C53" s="20"/>
      <c r="D53" s="19"/>
      <c r="E53" s="48"/>
      <c r="F53" s="19"/>
      <c r="G53" s="19"/>
      <c r="H53" s="21"/>
      <c r="I53" s="22"/>
      <c r="J53" s="22"/>
      <c r="K53" s="23">
        <f>IF(I53="",H53*J53,I53*J53)</f>
        <v>0</v>
      </c>
      <c r="L53" s="24">
        <f t="shared" si="11"/>
        <v>0</v>
      </c>
      <c r="M53" s="22"/>
      <c r="N53" s="43" t="str">
        <f t="shared" ref="N53:N75" si="14">IF(B53="","",K53-(L53+M53))</f>
        <v/>
      </c>
      <c r="O53" s="27" t="str">
        <f t="shared" si="12"/>
        <v/>
      </c>
      <c r="P53" s="27" t="str">
        <f t="shared" ca="1" si="9"/>
        <v/>
      </c>
      <c r="Q53" s="22" t="str">
        <f t="shared" si="13"/>
        <v/>
      </c>
      <c r="R53" s="22">
        <f t="shared" si="10"/>
        <v>0</v>
      </c>
    </row>
    <row r="54" spans="1:18" ht="15.9" hidden="1" customHeight="1" x14ac:dyDescent="0.25">
      <c r="A54" s="18">
        <v>29</v>
      </c>
      <c r="B54" s="19"/>
      <c r="C54" s="20"/>
      <c r="D54" s="19"/>
      <c r="E54" s="48"/>
      <c r="F54" s="19"/>
      <c r="G54" s="19"/>
      <c r="H54" s="21"/>
      <c r="I54" s="22"/>
      <c r="J54" s="22"/>
      <c r="K54" s="23">
        <f t="shared" ref="K54:K75" si="15">IF(I54="",H54*J54,I54*J54)</f>
        <v>0</v>
      </c>
      <c r="L54" s="24">
        <f t="shared" si="11"/>
        <v>0</v>
      </c>
      <c r="M54" s="22"/>
      <c r="N54" s="43" t="str">
        <f t="shared" si="14"/>
        <v/>
      </c>
      <c r="O54" s="27" t="str">
        <f t="shared" si="12"/>
        <v/>
      </c>
      <c r="P54" s="27" t="str">
        <f t="shared" ca="1" si="9"/>
        <v/>
      </c>
      <c r="Q54" s="22" t="str">
        <f t="shared" si="13"/>
        <v/>
      </c>
      <c r="R54" s="22">
        <f t="shared" si="10"/>
        <v>0</v>
      </c>
    </row>
    <row r="55" spans="1:18" ht="15.9" hidden="1" customHeight="1" x14ac:dyDescent="0.25">
      <c r="A55" s="18">
        <v>30</v>
      </c>
      <c r="B55" s="19"/>
      <c r="C55" s="20"/>
      <c r="D55" s="19"/>
      <c r="E55" s="48"/>
      <c r="F55" s="19"/>
      <c r="G55" s="19"/>
      <c r="H55" s="21"/>
      <c r="I55" s="22"/>
      <c r="J55" s="22"/>
      <c r="K55" s="23">
        <f t="shared" si="15"/>
        <v>0</v>
      </c>
      <c r="L55" s="24">
        <f t="shared" si="11"/>
        <v>0</v>
      </c>
      <c r="M55" s="22"/>
      <c r="N55" s="43" t="str">
        <f t="shared" si="14"/>
        <v/>
      </c>
      <c r="O55" s="27" t="str">
        <f t="shared" si="12"/>
        <v/>
      </c>
      <c r="P55" s="27" t="str">
        <f t="shared" ca="1" si="9"/>
        <v/>
      </c>
      <c r="Q55" s="22" t="str">
        <f t="shared" si="13"/>
        <v/>
      </c>
      <c r="R55" s="22">
        <f t="shared" si="10"/>
        <v>0</v>
      </c>
    </row>
    <row r="56" spans="1:18" ht="15.9" hidden="1" customHeight="1" x14ac:dyDescent="0.25">
      <c r="A56" s="18">
        <v>31</v>
      </c>
      <c r="B56" s="19"/>
      <c r="C56" s="20"/>
      <c r="D56" s="19"/>
      <c r="E56" s="48"/>
      <c r="F56" s="19"/>
      <c r="G56" s="19"/>
      <c r="H56" s="21"/>
      <c r="I56" s="22"/>
      <c r="J56" s="22"/>
      <c r="K56" s="23">
        <f t="shared" si="15"/>
        <v>0</v>
      </c>
      <c r="L56" s="24">
        <f t="shared" si="11"/>
        <v>0</v>
      </c>
      <c r="M56" s="22"/>
      <c r="N56" s="43" t="str">
        <f t="shared" si="14"/>
        <v/>
      </c>
      <c r="O56" s="27" t="str">
        <f t="shared" si="12"/>
        <v/>
      </c>
      <c r="P56" s="27" t="str">
        <f t="shared" ca="1" si="9"/>
        <v/>
      </c>
      <c r="Q56" s="22" t="str">
        <f t="shared" si="13"/>
        <v/>
      </c>
      <c r="R56" s="22">
        <f t="shared" si="10"/>
        <v>0</v>
      </c>
    </row>
    <row r="57" spans="1:18" ht="15.9" hidden="1" customHeight="1" x14ac:dyDescent="0.25">
      <c r="A57" s="18">
        <v>32</v>
      </c>
      <c r="B57" s="19"/>
      <c r="C57" s="20"/>
      <c r="D57" s="19"/>
      <c r="E57" s="48"/>
      <c r="F57" s="19"/>
      <c r="G57" s="19"/>
      <c r="H57" s="21"/>
      <c r="I57" s="22"/>
      <c r="J57" s="22"/>
      <c r="K57" s="23">
        <f t="shared" si="15"/>
        <v>0</v>
      </c>
      <c r="L57" s="24">
        <f t="shared" si="11"/>
        <v>0</v>
      </c>
      <c r="M57" s="22"/>
      <c r="N57" s="43" t="str">
        <f t="shared" si="14"/>
        <v/>
      </c>
      <c r="O57" s="27" t="str">
        <f t="shared" si="12"/>
        <v/>
      </c>
      <c r="P57" s="27" t="str">
        <f t="shared" ca="1" si="9"/>
        <v/>
      </c>
      <c r="Q57" s="22" t="str">
        <f t="shared" si="13"/>
        <v/>
      </c>
      <c r="R57" s="22">
        <f t="shared" si="10"/>
        <v>0</v>
      </c>
    </row>
    <row r="58" spans="1:18" ht="15.9" hidden="1" customHeight="1" x14ac:dyDescent="0.25">
      <c r="A58" s="18">
        <v>33</v>
      </c>
      <c r="B58" s="19"/>
      <c r="C58" s="20"/>
      <c r="D58" s="19"/>
      <c r="E58" s="48"/>
      <c r="F58" s="19"/>
      <c r="G58" s="19"/>
      <c r="H58" s="21"/>
      <c r="I58" s="22"/>
      <c r="J58" s="22"/>
      <c r="K58" s="23">
        <f t="shared" si="15"/>
        <v>0</v>
      </c>
      <c r="L58" s="24">
        <f t="shared" si="11"/>
        <v>0</v>
      </c>
      <c r="M58" s="22"/>
      <c r="N58" s="43" t="str">
        <f t="shared" si="14"/>
        <v/>
      </c>
      <c r="O58" s="27" t="str">
        <f t="shared" si="12"/>
        <v/>
      </c>
      <c r="P58" s="27" t="str">
        <f t="shared" ca="1" si="9"/>
        <v/>
      </c>
      <c r="Q58" s="22" t="str">
        <f t="shared" si="13"/>
        <v/>
      </c>
      <c r="R58" s="22">
        <f t="shared" si="10"/>
        <v>0</v>
      </c>
    </row>
    <row r="59" spans="1:18" ht="15.9" hidden="1" customHeight="1" x14ac:dyDescent="0.25">
      <c r="A59" s="18">
        <v>34</v>
      </c>
      <c r="B59" s="19"/>
      <c r="C59" s="20"/>
      <c r="D59" s="19"/>
      <c r="E59" s="48"/>
      <c r="F59" s="19"/>
      <c r="G59" s="19"/>
      <c r="H59" s="21"/>
      <c r="I59" s="22"/>
      <c r="J59" s="22"/>
      <c r="K59" s="23">
        <f t="shared" si="15"/>
        <v>0</v>
      </c>
      <c r="L59" s="24">
        <f t="shared" si="11"/>
        <v>0</v>
      </c>
      <c r="M59" s="22"/>
      <c r="N59" s="43" t="str">
        <f t="shared" si="14"/>
        <v/>
      </c>
      <c r="O59" s="27" t="str">
        <f t="shared" si="12"/>
        <v/>
      </c>
      <c r="P59" s="27" t="str">
        <f t="shared" ca="1" si="9"/>
        <v/>
      </c>
      <c r="Q59" s="22" t="str">
        <f t="shared" si="13"/>
        <v/>
      </c>
      <c r="R59" s="22">
        <f t="shared" si="10"/>
        <v>0</v>
      </c>
    </row>
    <row r="60" spans="1:18" ht="15.9" hidden="1" customHeight="1" x14ac:dyDescent="0.25">
      <c r="A60" s="18">
        <v>35</v>
      </c>
      <c r="B60" s="19"/>
      <c r="C60" s="20"/>
      <c r="D60" s="19"/>
      <c r="E60" s="48"/>
      <c r="F60" s="19"/>
      <c r="G60" s="19"/>
      <c r="H60" s="21"/>
      <c r="I60" s="22"/>
      <c r="J60" s="22"/>
      <c r="K60" s="23">
        <f t="shared" si="15"/>
        <v>0</v>
      </c>
      <c r="L60" s="24">
        <f t="shared" si="11"/>
        <v>0</v>
      </c>
      <c r="M60" s="22"/>
      <c r="N60" s="43" t="str">
        <f t="shared" si="14"/>
        <v/>
      </c>
      <c r="O60" s="27" t="str">
        <f t="shared" si="12"/>
        <v/>
      </c>
      <c r="P60" s="27" t="str">
        <f t="shared" ca="1" si="9"/>
        <v/>
      </c>
      <c r="Q60" s="22" t="str">
        <f t="shared" si="13"/>
        <v/>
      </c>
      <c r="R60" s="22">
        <f t="shared" si="10"/>
        <v>0</v>
      </c>
    </row>
    <row r="61" spans="1:18" ht="15.9" hidden="1" customHeight="1" x14ac:dyDescent="0.25">
      <c r="A61" s="18">
        <v>36</v>
      </c>
      <c r="B61" s="19"/>
      <c r="C61" s="20"/>
      <c r="D61" s="19"/>
      <c r="E61" s="48"/>
      <c r="F61" s="19"/>
      <c r="G61" s="19"/>
      <c r="H61" s="21"/>
      <c r="I61" s="22"/>
      <c r="J61" s="22"/>
      <c r="K61" s="23">
        <f t="shared" si="15"/>
        <v>0</v>
      </c>
      <c r="L61" s="24">
        <f t="shared" si="11"/>
        <v>0</v>
      </c>
      <c r="M61" s="22"/>
      <c r="N61" s="43" t="str">
        <f t="shared" si="14"/>
        <v/>
      </c>
      <c r="O61" s="27" t="str">
        <f t="shared" si="12"/>
        <v/>
      </c>
      <c r="P61" s="27" t="str">
        <f t="shared" ca="1" si="9"/>
        <v/>
      </c>
      <c r="Q61" s="22" t="str">
        <f t="shared" si="13"/>
        <v/>
      </c>
      <c r="R61" s="22">
        <f t="shared" si="10"/>
        <v>0</v>
      </c>
    </row>
    <row r="62" spans="1:18" ht="15.9" hidden="1" customHeight="1" x14ac:dyDescent="0.25">
      <c r="A62" s="18">
        <v>37</v>
      </c>
      <c r="B62" s="19"/>
      <c r="C62" s="20"/>
      <c r="D62" s="19"/>
      <c r="E62" s="48"/>
      <c r="F62" s="19"/>
      <c r="G62" s="19"/>
      <c r="H62" s="21"/>
      <c r="I62" s="22"/>
      <c r="J62" s="22"/>
      <c r="K62" s="23">
        <f t="shared" si="15"/>
        <v>0</v>
      </c>
      <c r="L62" s="24">
        <f t="shared" si="11"/>
        <v>0</v>
      </c>
      <c r="M62" s="22"/>
      <c r="N62" s="43" t="str">
        <f t="shared" si="14"/>
        <v/>
      </c>
      <c r="O62" s="27" t="str">
        <f t="shared" si="12"/>
        <v/>
      </c>
      <c r="P62" s="27" t="str">
        <f t="shared" ca="1" si="9"/>
        <v/>
      </c>
      <c r="Q62" s="22" t="str">
        <f t="shared" si="13"/>
        <v/>
      </c>
      <c r="R62" s="22">
        <f t="shared" si="10"/>
        <v>0</v>
      </c>
    </row>
    <row r="63" spans="1:18" ht="15.9" hidden="1" customHeight="1" x14ac:dyDescent="0.25">
      <c r="A63" s="18">
        <v>38</v>
      </c>
      <c r="B63" s="19"/>
      <c r="C63" s="20"/>
      <c r="D63" s="19"/>
      <c r="E63" s="48"/>
      <c r="F63" s="19"/>
      <c r="G63" s="19"/>
      <c r="H63" s="21"/>
      <c r="I63" s="22"/>
      <c r="J63" s="22"/>
      <c r="K63" s="23">
        <f t="shared" si="15"/>
        <v>0</v>
      </c>
      <c r="L63" s="24">
        <f t="shared" si="11"/>
        <v>0</v>
      </c>
      <c r="M63" s="22"/>
      <c r="N63" s="43" t="str">
        <f t="shared" si="14"/>
        <v/>
      </c>
      <c r="O63" s="27" t="str">
        <f t="shared" si="12"/>
        <v/>
      </c>
      <c r="P63" s="27" t="str">
        <f t="shared" ca="1" si="9"/>
        <v/>
      </c>
      <c r="Q63" s="22" t="str">
        <f t="shared" si="13"/>
        <v/>
      </c>
      <c r="R63" s="22">
        <f t="shared" si="10"/>
        <v>0</v>
      </c>
    </row>
    <row r="64" spans="1:18" ht="15.9" hidden="1" customHeight="1" x14ac:dyDescent="0.25">
      <c r="A64" s="18">
        <v>39</v>
      </c>
      <c r="B64" s="19"/>
      <c r="C64" s="20"/>
      <c r="D64" s="19"/>
      <c r="E64" s="48"/>
      <c r="F64" s="19"/>
      <c r="G64" s="19"/>
      <c r="H64" s="21"/>
      <c r="I64" s="22"/>
      <c r="J64" s="22"/>
      <c r="K64" s="23">
        <f t="shared" si="15"/>
        <v>0</v>
      </c>
      <c r="L64" s="24">
        <f t="shared" si="11"/>
        <v>0</v>
      </c>
      <c r="M64" s="22"/>
      <c r="N64" s="43" t="str">
        <f t="shared" si="14"/>
        <v/>
      </c>
      <c r="O64" s="27" t="str">
        <f t="shared" si="12"/>
        <v/>
      </c>
      <c r="P64" s="27" t="str">
        <f t="shared" ca="1" si="9"/>
        <v/>
      </c>
      <c r="Q64" s="22" t="str">
        <f t="shared" si="13"/>
        <v/>
      </c>
      <c r="R64" s="22">
        <f t="shared" si="10"/>
        <v>0</v>
      </c>
    </row>
    <row r="65" spans="1:18" ht="15.9" hidden="1" customHeight="1" x14ac:dyDescent="0.25">
      <c r="A65" s="18">
        <v>40</v>
      </c>
      <c r="B65" s="19"/>
      <c r="C65" s="20"/>
      <c r="D65" s="19"/>
      <c r="E65" s="48"/>
      <c r="F65" s="19"/>
      <c r="G65" s="19"/>
      <c r="H65" s="21"/>
      <c r="I65" s="22"/>
      <c r="J65" s="22"/>
      <c r="K65" s="23">
        <f t="shared" si="15"/>
        <v>0</v>
      </c>
      <c r="L65" s="24">
        <f t="shared" si="11"/>
        <v>0</v>
      </c>
      <c r="M65" s="22"/>
      <c r="N65" s="43" t="str">
        <f t="shared" si="14"/>
        <v/>
      </c>
      <c r="O65" s="27" t="str">
        <f t="shared" si="12"/>
        <v/>
      </c>
      <c r="P65" s="27" t="str">
        <f t="shared" ca="1" si="9"/>
        <v/>
      </c>
      <c r="Q65" s="22" t="str">
        <f t="shared" si="13"/>
        <v/>
      </c>
      <c r="R65" s="22">
        <f t="shared" si="10"/>
        <v>0</v>
      </c>
    </row>
    <row r="66" spans="1:18" ht="15.9" hidden="1" customHeight="1" x14ac:dyDescent="0.25">
      <c r="A66" s="18">
        <v>41</v>
      </c>
      <c r="B66" s="19"/>
      <c r="C66" s="20"/>
      <c r="D66" s="19"/>
      <c r="E66" s="48"/>
      <c r="F66" s="19"/>
      <c r="G66" s="19"/>
      <c r="H66" s="21"/>
      <c r="I66" s="22"/>
      <c r="J66" s="22"/>
      <c r="K66" s="23">
        <f t="shared" si="15"/>
        <v>0</v>
      </c>
      <c r="L66" s="24">
        <f t="shared" si="11"/>
        <v>0</v>
      </c>
      <c r="M66" s="22"/>
      <c r="N66" s="43" t="str">
        <f t="shared" si="14"/>
        <v/>
      </c>
      <c r="O66" s="27" t="str">
        <f t="shared" si="12"/>
        <v/>
      </c>
      <c r="P66" s="27" t="str">
        <f t="shared" ca="1" si="9"/>
        <v/>
      </c>
      <c r="Q66" s="22" t="str">
        <f t="shared" si="13"/>
        <v/>
      </c>
      <c r="R66" s="22">
        <f t="shared" si="10"/>
        <v>0</v>
      </c>
    </row>
    <row r="67" spans="1:18" ht="15.9" hidden="1" customHeight="1" x14ac:dyDescent="0.25">
      <c r="A67" s="18">
        <v>42</v>
      </c>
      <c r="B67" s="19"/>
      <c r="C67" s="20"/>
      <c r="D67" s="19"/>
      <c r="E67" s="48"/>
      <c r="F67" s="19"/>
      <c r="G67" s="19"/>
      <c r="H67" s="21"/>
      <c r="I67" s="22"/>
      <c r="J67" s="22"/>
      <c r="K67" s="23">
        <f t="shared" si="15"/>
        <v>0</v>
      </c>
      <c r="L67" s="24">
        <f t="shared" si="11"/>
        <v>0</v>
      </c>
      <c r="M67" s="22"/>
      <c r="N67" s="43" t="str">
        <f t="shared" si="14"/>
        <v/>
      </c>
      <c r="O67" s="27" t="str">
        <f t="shared" si="12"/>
        <v/>
      </c>
      <c r="P67" s="27" t="str">
        <f t="shared" ca="1" si="9"/>
        <v/>
      </c>
      <c r="Q67" s="22" t="str">
        <f t="shared" si="13"/>
        <v/>
      </c>
      <c r="R67" s="22">
        <f t="shared" si="10"/>
        <v>0</v>
      </c>
    </row>
    <row r="68" spans="1:18" ht="15.9" hidden="1" customHeight="1" x14ac:dyDescent="0.25">
      <c r="A68" s="18">
        <v>43</v>
      </c>
      <c r="B68" s="19"/>
      <c r="C68" s="20"/>
      <c r="D68" s="19"/>
      <c r="E68" s="48"/>
      <c r="F68" s="19"/>
      <c r="G68" s="19"/>
      <c r="H68" s="21"/>
      <c r="I68" s="22"/>
      <c r="J68" s="22"/>
      <c r="K68" s="23">
        <f t="shared" si="15"/>
        <v>0</v>
      </c>
      <c r="L68" s="24">
        <f t="shared" si="11"/>
        <v>0</v>
      </c>
      <c r="M68" s="22"/>
      <c r="N68" s="43" t="str">
        <f t="shared" si="14"/>
        <v/>
      </c>
      <c r="O68" s="27" t="str">
        <f t="shared" si="12"/>
        <v/>
      </c>
      <c r="P68" s="27" t="str">
        <f t="shared" ca="1" si="9"/>
        <v/>
      </c>
      <c r="Q68" s="22" t="str">
        <f t="shared" si="13"/>
        <v/>
      </c>
      <c r="R68" s="22">
        <f t="shared" si="10"/>
        <v>0</v>
      </c>
    </row>
    <row r="69" spans="1:18" ht="15.9" hidden="1" customHeight="1" x14ac:dyDescent="0.25">
      <c r="A69" s="18">
        <v>44</v>
      </c>
      <c r="B69" s="19"/>
      <c r="C69" s="20"/>
      <c r="D69" s="19"/>
      <c r="E69" s="48"/>
      <c r="F69" s="19"/>
      <c r="G69" s="19"/>
      <c r="H69" s="21"/>
      <c r="I69" s="22"/>
      <c r="J69" s="22"/>
      <c r="K69" s="23">
        <f t="shared" si="15"/>
        <v>0</v>
      </c>
      <c r="L69" s="24">
        <f t="shared" si="11"/>
        <v>0</v>
      </c>
      <c r="M69" s="22"/>
      <c r="N69" s="43" t="str">
        <f t="shared" si="14"/>
        <v/>
      </c>
      <c r="O69" s="27" t="str">
        <f t="shared" si="12"/>
        <v/>
      </c>
      <c r="P69" s="27" t="str">
        <f t="shared" ca="1" si="9"/>
        <v/>
      </c>
      <c r="Q69" s="22" t="str">
        <f t="shared" si="13"/>
        <v/>
      </c>
      <c r="R69" s="22">
        <f t="shared" si="10"/>
        <v>0</v>
      </c>
    </row>
    <row r="70" spans="1:18" ht="15.9" hidden="1" customHeight="1" x14ac:dyDescent="0.25">
      <c r="A70" s="18">
        <v>45</v>
      </c>
      <c r="B70" s="19"/>
      <c r="C70" s="20"/>
      <c r="D70" s="19"/>
      <c r="E70" s="48"/>
      <c r="F70" s="19"/>
      <c r="G70" s="19"/>
      <c r="H70" s="21"/>
      <c r="I70" s="22"/>
      <c r="J70" s="22"/>
      <c r="K70" s="23">
        <f t="shared" si="15"/>
        <v>0</v>
      </c>
      <c r="L70" s="24">
        <f t="shared" si="11"/>
        <v>0</v>
      </c>
      <c r="M70" s="22"/>
      <c r="N70" s="43" t="str">
        <f t="shared" si="14"/>
        <v/>
      </c>
      <c r="O70" s="27" t="str">
        <f t="shared" si="12"/>
        <v/>
      </c>
      <c r="P70" s="27" t="str">
        <f t="shared" ca="1" si="9"/>
        <v/>
      </c>
      <c r="Q70" s="22" t="str">
        <f t="shared" si="13"/>
        <v/>
      </c>
      <c r="R70" s="22">
        <f t="shared" si="10"/>
        <v>0</v>
      </c>
    </row>
    <row r="71" spans="1:18" ht="15.9" hidden="1" customHeight="1" x14ac:dyDescent="0.25">
      <c r="A71" s="18">
        <v>46</v>
      </c>
      <c r="B71" s="19"/>
      <c r="C71" s="20"/>
      <c r="D71" s="19"/>
      <c r="E71" s="48"/>
      <c r="F71" s="19"/>
      <c r="G71" s="19"/>
      <c r="H71" s="21"/>
      <c r="I71" s="22"/>
      <c r="J71" s="22"/>
      <c r="K71" s="23">
        <f t="shared" si="15"/>
        <v>0</v>
      </c>
      <c r="L71" s="24">
        <f t="shared" si="11"/>
        <v>0</v>
      </c>
      <c r="M71" s="22"/>
      <c r="N71" s="43" t="str">
        <f t="shared" si="14"/>
        <v/>
      </c>
      <c r="O71" s="27" t="str">
        <f t="shared" si="12"/>
        <v/>
      </c>
      <c r="P71" s="27" t="str">
        <f t="shared" ca="1" si="9"/>
        <v/>
      </c>
      <c r="Q71" s="22" t="str">
        <f t="shared" si="13"/>
        <v/>
      </c>
      <c r="R71" s="22">
        <f t="shared" si="10"/>
        <v>0</v>
      </c>
    </row>
    <row r="72" spans="1:18" ht="15.9" hidden="1" customHeight="1" x14ac:dyDescent="0.25">
      <c r="A72" s="18">
        <v>47</v>
      </c>
      <c r="B72" s="19"/>
      <c r="C72" s="20"/>
      <c r="D72" s="19"/>
      <c r="E72" s="48"/>
      <c r="F72" s="19"/>
      <c r="G72" s="19"/>
      <c r="H72" s="21"/>
      <c r="I72" s="22"/>
      <c r="J72" s="22"/>
      <c r="K72" s="23">
        <f t="shared" si="15"/>
        <v>0</v>
      </c>
      <c r="L72" s="24">
        <f t="shared" si="11"/>
        <v>0</v>
      </c>
      <c r="M72" s="22"/>
      <c r="N72" s="43" t="str">
        <f t="shared" si="14"/>
        <v/>
      </c>
      <c r="O72" s="27" t="str">
        <f t="shared" si="12"/>
        <v/>
      </c>
      <c r="P72" s="27" t="str">
        <f t="shared" ca="1" si="9"/>
        <v/>
      </c>
      <c r="Q72" s="22" t="str">
        <f t="shared" si="13"/>
        <v/>
      </c>
      <c r="R72" s="22">
        <f t="shared" si="10"/>
        <v>0</v>
      </c>
    </row>
    <row r="73" spans="1:18" ht="15.9" hidden="1" customHeight="1" x14ac:dyDescent="0.25">
      <c r="A73" s="18">
        <v>48</v>
      </c>
      <c r="B73" s="19"/>
      <c r="C73" s="20"/>
      <c r="D73" s="19"/>
      <c r="E73" s="48"/>
      <c r="F73" s="19"/>
      <c r="G73" s="19"/>
      <c r="H73" s="21"/>
      <c r="I73" s="22"/>
      <c r="J73" s="22"/>
      <c r="K73" s="23">
        <f t="shared" si="15"/>
        <v>0</v>
      </c>
      <c r="L73" s="24">
        <f t="shared" si="11"/>
        <v>0</v>
      </c>
      <c r="M73" s="22"/>
      <c r="N73" s="43" t="str">
        <f t="shared" si="14"/>
        <v/>
      </c>
      <c r="O73" s="27" t="str">
        <f t="shared" si="12"/>
        <v/>
      </c>
      <c r="P73" s="27" t="str">
        <f t="shared" ca="1" si="9"/>
        <v/>
      </c>
      <c r="Q73" s="22" t="str">
        <f t="shared" si="13"/>
        <v/>
      </c>
      <c r="R73" s="22">
        <f t="shared" si="10"/>
        <v>0</v>
      </c>
    </row>
    <row r="74" spans="1:18" ht="15.9" hidden="1" customHeight="1" x14ac:dyDescent="0.25">
      <c r="A74" s="18">
        <v>49</v>
      </c>
      <c r="B74" s="19"/>
      <c r="C74" s="20"/>
      <c r="D74" s="19"/>
      <c r="E74" s="48"/>
      <c r="F74" s="19"/>
      <c r="G74" s="19"/>
      <c r="H74" s="21"/>
      <c r="I74" s="22"/>
      <c r="J74" s="22"/>
      <c r="K74" s="23">
        <f t="shared" si="15"/>
        <v>0</v>
      </c>
      <c r="L74" s="24">
        <f t="shared" si="11"/>
        <v>0</v>
      </c>
      <c r="M74" s="22"/>
      <c r="N74" s="43" t="str">
        <f t="shared" si="14"/>
        <v/>
      </c>
      <c r="O74" s="27" t="str">
        <f t="shared" si="12"/>
        <v/>
      </c>
      <c r="P74" s="27" t="str">
        <f t="shared" ca="1" si="9"/>
        <v/>
      </c>
      <c r="Q74" s="22" t="str">
        <f t="shared" si="13"/>
        <v/>
      </c>
      <c r="R74" s="22">
        <f t="shared" si="10"/>
        <v>0</v>
      </c>
    </row>
    <row r="75" spans="1:18" ht="15.9" hidden="1" customHeight="1" thickBot="1" x14ac:dyDescent="0.3">
      <c r="A75" s="18">
        <v>50</v>
      </c>
      <c r="B75" s="19"/>
      <c r="C75" s="20"/>
      <c r="D75" s="19"/>
      <c r="E75" s="48"/>
      <c r="F75" s="19"/>
      <c r="G75" s="19"/>
      <c r="H75" s="21"/>
      <c r="I75" s="22"/>
      <c r="J75" s="22"/>
      <c r="K75" s="23">
        <f t="shared" si="15"/>
        <v>0</v>
      </c>
      <c r="L75" s="24">
        <f t="shared" si="11"/>
        <v>0</v>
      </c>
      <c r="M75" s="22"/>
      <c r="N75" s="43" t="str">
        <f t="shared" si="14"/>
        <v/>
      </c>
      <c r="O75" s="27" t="str">
        <f t="shared" si="12"/>
        <v/>
      </c>
      <c r="P75" s="27" t="str">
        <f t="shared" ca="1" si="9"/>
        <v/>
      </c>
      <c r="Q75" s="22" t="str">
        <f t="shared" si="13"/>
        <v/>
      </c>
      <c r="R75" s="22">
        <f t="shared" si="10"/>
        <v>0</v>
      </c>
    </row>
    <row r="76" spans="1:18" ht="15.9" hidden="1" customHeight="1" thickTop="1" thickBot="1" x14ac:dyDescent="0.35">
      <c r="A76" s="33" t="s">
        <v>27</v>
      </c>
      <c r="G76" s="15" t="s">
        <v>12</v>
      </c>
      <c r="H76" s="17">
        <f>SUM(H50:H75)</f>
        <v>0</v>
      </c>
      <c r="I76" s="14">
        <f>SUM(I50:I75)</f>
        <v>0</v>
      </c>
      <c r="J76" s="16"/>
      <c r="K76" s="14">
        <f>SUM(K50:K75)</f>
        <v>0</v>
      </c>
      <c r="L76" s="14">
        <f>SUM(L50:L75)</f>
        <v>0</v>
      </c>
      <c r="M76" s="14">
        <f>SUM(M50:M75)</f>
        <v>0</v>
      </c>
      <c r="N76" s="14">
        <f>SUM(N50:N75)</f>
        <v>0</v>
      </c>
      <c r="O76" s="14"/>
      <c r="P76" s="14"/>
      <c r="Q76" s="14"/>
    </row>
    <row r="77" spans="1:18" ht="15.9" hidden="1" customHeight="1" thickTop="1" x14ac:dyDescent="0.25"/>
    <row r="78" spans="1:18" ht="15.9" hidden="1" customHeight="1" x14ac:dyDescent="0.25"/>
    <row r="79" spans="1:18" ht="15.9" hidden="1" customHeight="1" thickBot="1" x14ac:dyDescent="0.3"/>
    <row r="80" spans="1:18" ht="15.9" hidden="1" customHeight="1" x14ac:dyDescent="0.3">
      <c r="A80" s="50" t="s">
        <v>28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2"/>
      <c r="O80" s="25"/>
      <c r="P80" s="25"/>
      <c r="Q80" s="25"/>
      <c r="R80" s="1"/>
    </row>
    <row r="81" spans="1:18" ht="15.9" hidden="1" customHeight="1" x14ac:dyDescent="0.3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5"/>
      <c r="O81" s="25"/>
      <c r="P81" s="25"/>
      <c r="Q81" s="25"/>
      <c r="R81" s="1"/>
    </row>
    <row r="82" spans="1:18" ht="15.9" hidden="1" customHeight="1" x14ac:dyDescent="0.3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5"/>
      <c r="O82" s="25"/>
      <c r="P82" s="25"/>
      <c r="Q82" s="25"/>
      <c r="R82" s="1"/>
    </row>
    <row r="83" spans="1:18" ht="15.9" hidden="1" customHeight="1" x14ac:dyDescent="0.3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5"/>
      <c r="O83" s="25"/>
      <c r="P83" s="25"/>
      <c r="Q83" s="25"/>
      <c r="R83" s="1"/>
    </row>
    <row r="84" spans="1:18" ht="15.9" hidden="1" customHeight="1" x14ac:dyDescent="0.3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5"/>
      <c r="O84" s="25"/>
      <c r="P84" s="25"/>
      <c r="Q84" s="25"/>
      <c r="R84" s="1"/>
    </row>
    <row r="85" spans="1:18" ht="15.9" hidden="1" customHeight="1" thickBot="1" x14ac:dyDescent="0.35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25"/>
      <c r="P85" s="25"/>
      <c r="Q85" s="25"/>
      <c r="R85" s="1"/>
    </row>
    <row r="86" spans="1:18" ht="15.9" hidden="1" customHeight="1" x14ac:dyDescent="0.3">
      <c r="A86" s="69" t="s">
        <v>24</v>
      </c>
      <c r="B86" s="69"/>
      <c r="C86" s="69"/>
      <c r="D86" s="69"/>
      <c r="E86" s="69"/>
      <c r="F86" s="69"/>
      <c r="G86" s="69" t="s">
        <v>25</v>
      </c>
      <c r="H86" s="69"/>
      <c r="I86" s="69"/>
      <c r="J86" s="69"/>
      <c r="K86" s="69" t="s">
        <v>26</v>
      </c>
      <c r="L86" s="69"/>
      <c r="M86" s="69"/>
      <c r="N86" s="69"/>
      <c r="O86" s="25"/>
      <c r="P86" s="25"/>
      <c r="Q86" s="25"/>
      <c r="R86" s="1"/>
    </row>
    <row r="87" spans="1:18" ht="15.9" hidden="1" customHeight="1" thickBot="1" x14ac:dyDescent="0.35">
      <c r="A87" s="70">
        <f>A8</f>
        <v>0</v>
      </c>
      <c r="B87" s="70"/>
      <c r="C87" s="70"/>
      <c r="D87" s="70"/>
      <c r="E87" s="70"/>
      <c r="F87" s="70"/>
      <c r="G87" s="70">
        <f>G8</f>
        <v>0</v>
      </c>
      <c r="H87" s="70"/>
      <c r="I87" s="70"/>
      <c r="J87" s="70"/>
      <c r="K87" s="70">
        <f>K8</f>
        <v>0</v>
      </c>
      <c r="L87" s="70"/>
      <c r="M87" s="70"/>
      <c r="N87" s="70"/>
      <c r="O87" s="25"/>
      <c r="P87" s="25"/>
      <c r="Q87" s="25"/>
      <c r="R87" s="1"/>
    </row>
    <row r="88" spans="1:18" ht="15.9" hidden="1" customHeight="1" x14ac:dyDescent="0.25">
      <c r="A88" s="67" t="s">
        <v>7</v>
      </c>
      <c r="B88" s="62" t="s">
        <v>0</v>
      </c>
      <c r="C88" s="64" t="s">
        <v>23</v>
      </c>
      <c r="D88" s="62" t="s">
        <v>1</v>
      </c>
      <c r="E88" s="62" t="s">
        <v>22</v>
      </c>
      <c r="F88" s="62" t="s">
        <v>8</v>
      </c>
      <c r="G88" s="62" t="s">
        <v>2</v>
      </c>
      <c r="H88" s="62" t="s">
        <v>13</v>
      </c>
      <c r="I88" s="62" t="s">
        <v>3</v>
      </c>
      <c r="J88" s="62" t="s">
        <v>21</v>
      </c>
      <c r="K88" s="62" t="s">
        <v>4</v>
      </c>
      <c r="L88" s="62" t="s">
        <v>5</v>
      </c>
      <c r="M88" s="62" t="s">
        <v>6</v>
      </c>
      <c r="N88" s="64" t="s">
        <v>9</v>
      </c>
      <c r="O88" s="61" t="s">
        <v>10</v>
      </c>
      <c r="P88" s="61" t="s">
        <v>11</v>
      </c>
      <c r="Q88" s="61" t="s">
        <v>12</v>
      </c>
      <c r="R88" s="61" t="s">
        <v>14</v>
      </c>
    </row>
    <row r="89" spans="1:18" ht="15.9" hidden="1" customHeight="1" x14ac:dyDescent="0.25">
      <c r="A89" s="68"/>
      <c r="B89" s="66"/>
      <c r="C89" s="65"/>
      <c r="D89" s="66"/>
      <c r="E89" s="66"/>
      <c r="F89" s="63"/>
      <c r="G89" s="63"/>
      <c r="H89" s="63"/>
      <c r="I89" s="63"/>
      <c r="J89" s="63"/>
      <c r="K89" s="63"/>
      <c r="L89" s="63"/>
      <c r="M89" s="63"/>
      <c r="N89" s="65"/>
      <c r="O89" s="61"/>
      <c r="P89" s="61"/>
      <c r="Q89" s="61"/>
      <c r="R89" s="61"/>
    </row>
    <row r="90" spans="1:18" ht="15.9" hidden="1" customHeight="1" x14ac:dyDescent="0.25">
      <c r="A90" s="36"/>
      <c r="B90" s="37" t="s">
        <v>29</v>
      </c>
      <c r="C90" s="39"/>
      <c r="D90" s="37"/>
      <c r="E90" s="37"/>
      <c r="F90" s="35"/>
      <c r="G90" s="35"/>
      <c r="H90" s="44"/>
      <c r="I90" s="45"/>
      <c r="J90" s="35"/>
      <c r="K90" s="45">
        <f>K76</f>
        <v>0</v>
      </c>
      <c r="L90" s="45">
        <f>L76</f>
        <v>0</v>
      </c>
      <c r="M90" s="45">
        <f>M76</f>
        <v>0</v>
      </c>
      <c r="N90" s="46">
        <f>N76</f>
        <v>0</v>
      </c>
      <c r="O90" s="38"/>
      <c r="P90" s="38"/>
      <c r="Q90" s="38"/>
      <c r="R90" s="38"/>
    </row>
    <row r="91" spans="1:18" ht="15.9" hidden="1" customHeight="1" x14ac:dyDescent="0.25">
      <c r="A91" s="18">
        <v>51</v>
      </c>
      <c r="B91" s="19"/>
      <c r="C91" s="20"/>
      <c r="D91" s="19"/>
      <c r="E91" s="48"/>
      <c r="F91" s="19"/>
      <c r="G91" s="19"/>
      <c r="H91" s="21"/>
      <c r="I91" s="22"/>
      <c r="J91" s="22"/>
      <c r="K91" s="40">
        <f>IF(I91="",H91*J91,I91*J91)</f>
        <v>0</v>
      </c>
      <c r="L91" s="41">
        <f>K91*$T$6%</f>
        <v>0</v>
      </c>
      <c r="M91" s="42"/>
      <c r="N91" s="43" t="str">
        <f>IF(B91="","",K91-(L91+M91))</f>
        <v/>
      </c>
      <c r="O91" s="27" t="str">
        <f>IF(B91="","",IF(F91=F75,0,IF(SUMIF($F$11:$F$155,F91,$N$11:$N$155)&gt;=280000,280,SUMIF($F$11:$F$155,F91,$N$11:$N$155)*0.001)))</f>
        <v/>
      </c>
      <c r="P91" s="27" t="str">
        <f t="shared" ref="P91:P115" ca="1" si="16">IF(B91="","",IF(AND(WEEKDAY(TODAY()-1,2)=7,E91=TODAY()-31),0,IF(AND(WEEKDAY(TODAY()-2,2)=6,E91=TODAY()-31),0,IF(AND(WEEKDAY(TODAY()-2,2)=6,E91=TODAY()-32),0,IF(E91&gt;=TODAY()-30,0,IF(AND(DAY(E91)=DAY($T$1),E91&gt;TODAY()-56),0,O91/2))))))</f>
        <v/>
      </c>
      <c r="Q91" s="22" t="str">
        <f>IF(B91="","",O91+P91)</f>
        <v/>
      </c>
      <c r="R91" s="22">
        <f t="shared" ref="R91:R115" si="17">IF(SUMIF($F$11:$F$155,F91,$P$11:$P$155)&gt;0,G91&amp;" "&amp;"CEZA",G91)</f>
        <v>0</v>
      </c>
    </row>
    <row r="92" spans="1:18" ht="15.9" hidden="1" customHeight="1" x14ac:dyDescent="0.25">
      <c r="A92" s="18">
        <v>52</v>
      </c>
      <c r="B92" s="19"/>
      <c r="C92" s="20"/>
      <c r="D92" s="19"/>
      <c r="E92" s="48"/>
      <c r="F92" s="19"/>
      <c r="G92" s="19"/>
      <c r="H92" s="21"/>
      <c r="I92" s="22"/>
      <c r="J92" s="22"/>
      <c r="K92" s="23">
        <f>IF(I92="",H92*J92,I92*J92)</f>
        <v>0</v>
      </c>
      <c r="L92" s="24">
        <f t="shared" ref="L92:L115" si="18">K92*$T$6%</f>
        <v>0</v>
      </c>
      <c r="M92" s="22"/>
      <c r="N92" s="43" t="str">
        <f>IF(B92="","",K92-(L92+M92))</f>
        <v/>
      </c>
      <c r="O92" s="27" t="str">
        <f t="shared" ref="O92:O115" si="19">IF(B92="","",IF(F92=F91,0,IF(SUMIF($F$11:$F$155,F92,$N$11:$N$155)&gt;=280000,280,SUMIF($F$11:$F$155,F92,$N$11:$N$155)*0.001)))</f>
        <v/>
      </c>
      <c r="P92" s="27" t="str">
        <f t="shared" ca="1" si="16"/>
        <v/>
      </c>
      <c r="Q92" s="22" t="str">
        <f t="shared" ref="Q92:Q115" si="20">IF(B92="","",O92+P92)</f>
        <v/>
      </c>
      <c r="R92" s="22">
        <f t="shared" si="17"/>
        <v>0</v>
      </c>
    </row>
    <row r="93" spans="1:18" ht="15.9" hidden="1" customHeight="1" x14ac:dyDescent="0.25">
      <c r="A93" s="18">
        <v>53</v>
      </c>
      <c r="B93" s="19"/>
      <c r="C93" s="20"/>
      <c r="D93" s="19"/>
      <c r="E93" s="48"/>
      <c r="F93" s="19"/>
      <c r="G93" s="19"/>
      <c r="H93" s="21"/>
      <c r="I93" s="22"/>
      <c r="J93" s="22"/>
      <c r="K93" s="23">
        <f>IF(I93="",H93*J93,I93*J93)</f>
        <v>0</v>
      </c>
      <c r="L93" s="24">
        <f t="shared" si="18"/>
        <v>0</v>
      </c>
      <c r="M93" s="22"/>
      <c r="N93" s="43" t="str">
        <f t="shared" ref="N93:N115" si="21">IF(B93="","",K93-(L93+M93))</f>
        <v/>
      </c>
      <c r="O93" s="27" t="str">
        <f t="shared" si="19"/>
        <v/>
      </c>
      <c r="P93" s="27" t="str">
        <f t="shared" ca="1" si="16"/>
        <v/>
      </c>
      <c r="Q93" s="22" t="str">
        <f t="shared" si="20"/>
        <v/>
      </c>
      <c r="R93" s="22">
        <f t="shared" si="17"/>
        <v>0</v>
      </c>
    </row>
    <row r="94" spans="1:18" ht="15.9" hidden="1" customHeight="1" x14ac:dyDescent="0.25">
      <c r="A94" s="18">
        <v>54</v>
      </c>
      <c r="B94" s="19"/>
      <c r="C94" s="20"/>
      <c r="D94" s="19"/>
      <c r="E94" s="48"/>
      <c r="F94" s="19"/>
      <c r="G94" s="19"/>
      <c r="H94" s="21"/>
      <c r="I94" s="22"/>
      <c r="J94" s="22"/>
      <c r="K94" s="23">
        <f t="shared" ref="K94:K115" si="22">IF(I94="",H94*J94,I94*J94)</f>
        <v>0</v>
      </c>
      <c r="L94" s="24">
        <f t="shared" si="18"/>
        <v>0</v>
      </c>
      <c r="M94" s="22"/>
      <c r="N94" s="43" t="str">
        <f t="shared" si="21"/>
        <v/>
      </c>
      <c r="O94" s="27" t="str">
        <f t="shared" si="19"/>
        <v/>
      </c>
      <c r="P94" s="27" t="str">
        <f t="shared" ca="1" si="16"/>
        <v/>
      </c>
      <c r="Q94" s="22" t="str">
        <f t="shared" si="20"/>
        <v/>
      </c>
      <c r="R94" s="22">
        <f t="shared" si="17"/>
        <v>0</v>
      </c>
    </row>
    <row r="95" spans="1:18" ht="15.9" hidden="1" customHeight="1" x14ac:dyDescent="0.25">
      <c r="A95" s="18">
        <v>55</v>
      </c>
      <c r="B95" s="19"/>
      <c r="C95" s="20"/>
      <c r="D95" s="19"/>
      <c r="E95" s="48"/>
      <c r="F95" s="19"/>
      <c r="G95" s="19"/>
      <c r="H95" s="21"/>
      <c r="I95" s="22"/>
      <c r="J95" s="22"/>
      <c r="K95" s="23">
        <f>IF(I95="",H95*J95,I95*J95)</f>
        <v>0</v>
      </c>
      <c r="L95" s="24">
        <f t="shared" si="18"/>
        <v>0</v>
      </c>
      <c r="M95" s="22"/>
      <c r="N95" s="43" t="str">
        <f>IF(B95="","",K95-(L95+M95))</f>
        <v/>
      </c>
      <c r="O95" s="27" t="str">
        <f>IF(B95="","",IF(F95=F94,0,IF(SUMIF($F$11:$F$155,F95,$N$11:$N$155)&gt;=280000,280,SUMIF($F$11:$F$155,F95,$N$11:$N$155)*0.001)))</f>
        <v/>
      </c>
      <c r="P95" s="27" t="str">
        <f t="shared" ca="1" si="16"/>
        <v/>
      </c>
      <c r="Q95" s="22" t="str">
        <f>IF(B95="","",O95+P95)</f>
        <v/>
      </c>
      <c r="R95" s="22">
        <f t="shared" si="17"/>
        <v>0</v>
      </c>
    </row>
    <row r="96" spans="1:18" ht="15.9" hidden="1" customHeight="1" x14ac:dyDescent="0.25">
      <c r="A96" s="18">
        <v>56</v>
      </c>
      <c r="B96" s="19"/>
      <c r="C96" s="20"/>
      <c r="D96" s="19"/>
      <c r="E96" s="48"/>
      <c r="F96" s="19"/>
      <c r="G96" s="19"/>
      <c r="H96" s="21"/>
      <c r="I96" s="22"/>
      <c r="J96" s="22"/>
      <c r="K96" s="23">
        <f t="shared" si="22"/>
        <v>0</v>
      </c>
      <c r="L96" s="24">
        <f t="shared" si="18"/>
        <v>0</v>
      </c>
      <c r="M96" s="22"/>
      <c r="N96" s="43" t="str">
        <f t="shared" si="21"/>
        <v/>
      </c>
      <c r="O96" s="27" t="str">
        <f>IF(B96="","",IF(F96=F95,0,IF(SUMIF($F$11:$F$155,F96,$N$11:$N$155)&gt;=280000,280,SUMIF($F$11:$F$155,F96,$N$11:$N$155)*0.001)))</f>
        <v/>
      </c>
      <c r="P96" s="27" t="str">
        <f t="shared" ca="1" si="16"/>
        <v/>
      </c>
      <c r="Q96" s="22" t="str">
        <f t="shared" si="20"/>
        <v/>
      </c>
      <c r="R96" s="22">
        <f t="shared" si="17"/>
        <v>0</v>
      </c>
    </row>
    <row r="97" spans="1:18" ht="15.9" hidden="1" customHeight="1" x14ac:dyDescent="0.25">
      <c r="A97" s="18">
        <v>57</v>
      </c>
      <c r="B97" s="19"/>
      <c r="C97" s="20"/>
      <c r="D97" s="19"/>
      <c r="E97" s="48"/>
      <c r="F97" s="19"/>
      <c r="G97" s="19"/>
      <c r="H97" s="21"/>
      <c r="I97" s="22"/>
      <c r="J97" s="22"/>
      <c r="K97" s="23">
        <f t="shared" si="22"/>
        <v>0</v>
      </c>
      <c r="L97" s="24">
        <f t="shared" si="18"/>
        <v>0</v>
      </c>
      <c r="M97" s="22"/>
      <c r="N97" s="43" t="str">
        <f t="shared" si="21"/>
        <v/>
      </c>
      <c r="O97" s="27" t="str">
        <f t="shared" si="19"/>
        <v/>
      </c>
      <c r="P97" s="27" t="str">
        <f t="shared" ca="1" si="16"/>
        <v/>
      </c>
      <c r="Q97" s="22" t="str">
        <f t="shared" si="20"/>
        <v/>
      </c>
      <c r="R97" s="22">
        <f t="shared" si="17"/>
        <v>0</v>
      </c>
    </row>
    <row r="98" spans="1:18" ht="15.9" hidden="1" customHeight="1" x14ac:dyDescent="0.25">
      <c r="A98" s="18">
        <v>58</v>
      </c>
      <c r="B98" s="19"/>
      <c r="C98" s="20"/>
      <c r="D98" s="19"/>
      <c r="E98" s="48"/>
      <c r="F98" s="19"/>
      <c r="G98" s="19"/>
      <c r="H98" s="21"/>
      <c r="I98" s="22"/>
      <c r="J98" s="22"/>
      <c r="K98" s="23">
        <f t="shared" si="22"/>
        <v>0</v>
      </c>
      <c r="L98" s="24">
        <f t="shared" si="18"/>
        <v>0</v>
      </c>
      <c r="M98" s="22"/>
      <c r="N98" s="43" t="str">
        <f t="shared" si="21"/>
        <v/>
      </c>
      <c r="O98" s="27" t="str">
        <f t="shared" si="19"/>
        <v/>
      </c>
      <c r="P98" s="27" t="str">
        <f t="shared" ca="1" si="16"/>
        <v/>
      </c>
      <c r="Q98" s="22" t="str">
        <f t="shared" si="20"/>
        <v/>
      </c>
      <c r="R98" s="22">
        <f t="shared" si="17"/>
        <v>0</v>
      </c>
    </row>
    <row r="99" spans="1:18" ht="15.9" hidden="1" customHeight="1" x14ac:dyDescent="0.25">
      <c r="A99" s="18">
        <v>59</v>
      </c>
      <c r="B99" s="19"/>
      <c r="C99" s="20"/>
      <c r="D99" s="19"/>
      <c r="E99" s="48"/>
      <c r="F99" s="19"/>
      <c r="G99" s="19"/>
      <c r="H99" s="21"/>
      <c r="I99" s="22"/>
      <c r="J99" s="22"/>
      <c r="K99" s="23">
        <f>IF(I99="",H99*J99,I99*J99)</f>
        <v>0</v>
      </c>
      <c r="L99" s="24">
        <f t="shared" si="18"/>
        <v>0</v>
      </c>
      <c r="M99" s="22"/>
      <c r="N99" s="43" t="str">
        <f>IF(B99="","",K99-(L99+M99))</f>
        <v/>
      </c>
      <c r="O99" s="27" t="str">
        <f>IF(B99="","",IF(F99=F98,0,IF(SUMIF($F$11:$F$155,F99,$N$11:$N$155)&gt;=280000,280,SUMIF($F$11:$F$155,F99,$N$11:$N$155)*0.001)))</f>
        <v/>
      </c>
      <c r="P99" s="27" t="str">
        <f t="shared" ca="1" si="16"/>
        <v/>
      </c>
      <c r="Q99" s="22" t="str">
        <f>IF(B99="","",O99+P99)</f>
        <v/>
      </c>
      <c r="R99" s="22">
        <f t="shared" si="17"/>
        <v>0</v>
      </c>
    </row>
    <row r="100" spans="1:18" ht="15.9" hidden="1" customHeight="1" x14ac:dyDescent="0.25">
      <c r="A100" s="18">
        <v>60</v>
      </c>
      <c r="B100" s="19"/>
      <c r="C100" s="20"/>
      <c r="D100" s="19"/>
      <c r="E100" s="48"/>
      <c r="F100" s="19"/>
      <c r="G100" s="19"/>
      <c r="H100" s="21"/>
      <c r="I100" s="22"/>
      <c r="J100" s="22"/>
      <c r="K100" s="23">
        <f t="shared" si="22"/>
        <v>0</v>
      </c>
      <c r="L100" s="24">
        <f t="shared" si="18"/>
        <v>0</v>
      </c>
      <c r="M100" s="22"/>
      <c r="N100" s="43" t="str">
        <f t="shared" si="21"/>
        <v/>
      </c>
      <c r="O100" s="27" t="str">
        <f>IF(B100="","",IF(F100=F99,0,IF(SUMIF($F$11:$F$155,F100,$N$11:$N$155)&gt;=280000,280,SUMIF($F$11:$F$155,F100,$N$11:$N$155)*0.001)))</f>
        <v/>
      </c>
      <c r="P100" s="27" t="str">
        <f t="shared" ca="1" si="16"/>
        <v/>
      </c>
      <c r="Q100" s="22" t="str">
        <f t="shared" si="20"/>
        <v/>
      </c>
      <c r="R100" s="22">
        <f t="shared" si="17"/>
        <v>0</v>
      </c>
    </row>
    <row r="101" spans="1:18" ht="15.9" hidden="1" customHeight="1" x14ac:dyDescent="0.25">
      <c r="A101" s="18">
        <v>61</v>
      </c>
      <c r="B101" s="19"/>
      <c r="C101" s="20"/>
      <c r="D101" s="19"/>
      <c r="E101" s="48"/>
      <c r="F101" s="19"/>
      <c r="G101" s="19"/>
      <c r="H101" s="21"/>
      <c r="I101" s="22"/>
      <c r="J101" s="22"/>
      <c r="K101" s="23">
        <f t="shared" si="22"/>
        <v>0</v>
      </c>
      <c r="L101" s="24">
        <f t="shared" si="18"/>
        <v>0</v>
      </c>
      <c r="M101" s="22"/>
      <c r="N101" s="43" t="str">
        <f t="shared" si="21"/>
        <v/>
      </c>
      <c r="O101" s="27" t="str">
        <f t="shared" si="19"/>
        <v/>
      </c>
      <c r="P101" s="27" t="str">
        <f t="shared" ca="1" si="16"/>
        <v/>
      </c>
      <c r="Q101" s="22" t="str">
        <f t="shared" si="20"/>
        <v/>
      </c>
      <c r="R101" s="22">
        <f t="shared" si="17"/>
        <v>0</v>
      </c>
    </row>
    <row r="102" spans="1:18" ht="15.9" hidden="1" customHeight="1" x14ac:dyDescent="0.25">
      <c r="A102" s="18">
        <v>62</v>
      </c>
      <c r="B102" s="19"/>
      <c r="C102" s="20"/>
      <c r="D102" s="19"/>
      <c r="E102" s="48"/>
      <c r="F102" s="19"/>
      <c r="G102" s="19"/>
      <c r="H102" s="21"/>
      <c r="I102" s="22"/>
      <c r="J102" s="22"/>
      <c r="K102" s="23">
        <f t="shared" si="22"/>
        <v>0</v>
      </c>
      <c r="L102" s="24">
        <f t="shared" si="18"/>
        <v>0</v>
      </c>
      <c r="M102" s="22"/>
      <c r="N102" s="43" t="str">
        <f t="shared" si="21"/>
        <v/>
      </c>
      <c r="O102" s="27" t="str">
        <f t="shared" si="19"/>
        <v/>
      </c>
      <c r="P102" s="27" t="str">
        <f t="shared" ca="1" si="16"/>
        <v/>
      </c>
      <c r="Q102" s="22" t="str">
        <f t="shared" si="20"/>
        <v/>
      </c>
      <c r="R102" s="22">
        <f t="shared" si="17"/>
        <v>0</v>
      </c>
    </row>
    <row r="103" spans="1:18" ht="15.9" hidden="1" customHeight="1" x14ac:dyDescent="0.25">
      <c r="A103" s="18">
        <v>63</v>
      </c>
      <c r="B103" s="19"/>
      <c r="C103" s="20"/>
      <c r="D103" s="19"/>
      <c r="E103" s="48"/>
      <c r="F103" s="19"/>
      <c r="G103" s="19"/>
      <c r="H103" s="21"/>
      <c r="I103" s="22"/>
      <c r="J103" s="22"/>
      <c r="K103" s="23">
        <f t="shared" si="22"/>
        <v>0</v>
      </c>
      <c r="L103" s="24">
        <f t="shared" si="18"/>
        <v>0</v>
      </c>
      <c r="M103" s="22"/>
      <c r="N103" s="43" t="str">
        <f t="shared" si="21"/>
        <v/>
      </c>
      <c r="O103" s="27" t="str">
        <f t="shared" si="19"/>
        <v/>
      </c>
      <c r="P103" s="27" t="str">
        <f t="shared" ca="1" si="16"/>
        <v/>
      </c>
      <c r="Q103" s="22" t="str">
        <f t="shared" si="20"/>
        <v/>
      </c>
      <c r="R103" s="22">
        <f t="shared" si="17"/>
        <v>0</v>
      </c>
    </row>
    <row r="104" spans="1:18" ht="15.9" hidden="1" customHeight="1" x14ac:dyDescent="0.25">
      <c r="A104" s="18">
        <v>64</v>
      </c>
      <c r="B104" s="19"/>
      <c r="C104" s="20"/>
      <c r="D104" s="19"/>
      <c r="E104" s="48"/>
      <c r="F104" s="19"/>
      <c r="G104" s="19"/>
      <c r="H104" s="21"/>
      <c r="I104" s="22"/>
      <c r="J104" s="22"/>
      <c r="K104" s="23">
        <f t="shared" si="22"/>
        <v>0</v>
      </c>
      <c r="L104" s="24">
        <f t="shared" si="18"/>
        <v>0</v>
      </c>
      <c r="M104" s="22"/>
      <c r="N104" s="43" t="str">
        <f t="shared" si="21"/>
        <v/>
      </c>
      <c r="O104" s="27" t="str">
        <f t="shared" si="19"/>
        <v/>
      </c>
      <c r="P104" s="27" t="str">
        <f t="shared" ca="1" si="16"/>
        <v/>
      </c>
      <c r="Q104" s="22" t="str">
        <f t="shared" si="20"/>
        <v/>
      </c>
      <c r="R104" s="22">
        <f t="shared" si="17"/>
        <v>0</v>
      </c>
    </row>
    <row r="105" spans="1:18" ht="15.9" hidden="1" customHeight="1" x14ac:dyDescent="0.25">
      <c r="A105" s="18">
        <v>65</v>
      </c>
      <c r="B105" s="19"/>
      <c r="C105" s="20"/>
      <c r="D105" s="19"/>
      <c r="E105" s="48"/>
      <c r="F105" s="19"/>
      <c r="G105" s="19"/>
      <c r="H105" s="21"/>
      <c r="I105" s="22"/>
      <c r="J105" s="22"/>
      <c r="K105" s="23">
        <f t="shared" si="22"/>
        <v>0</v>
      </c>
      <c r="L105" s="24">
        <f t="shared" si="18"/>
        <v>0</v>
      </c>
      <c r="M105" s="22"/>
      <c r="N105" s="43" t="str">
        <f t="shared" si="21"/>
        <v/>
      </c>
      <c r="O105" s="27" t="str">
        <f t="shared" si="19"/>
        <v/>
      </c>
      <c r="P105" s="27" t="str">
        <f t="shared" ca="1" si="16"/>
        <v/>
      </c>
      <c r="Q105" s="22" t="str">
        <f t="shared" si="20"/>
        <v/>
      </c>
      <c r="R105" s="22">
        <f t="shared" si="17"/>
        <v>0</v>
      </c>
    </row>
    <row r="106" spans="1:18" ht="15.9" hidden="1" customHeight="1" x14ac:dyDescent="0.25">
      <c r="A106" s="18">
        <v>66</v>
      </c>
      <c r="B106" s="19"/>
      <c r="C106" s="20"/>
      <c r="D106" s="19"/>
      <c r="E106" s="48"/>
      <c r="F106" s="19"/>
      <c r="G106" s="19"/>
      <c r="H106" s="21"/>
      <c r="I106" s="22"/>
      <c r="J106" s="22"/>
      <c r="K106" s="23">
        <f t="shared" si="22"/>
        <v>0</v>
      </c>
      <c r="L106" s="24">
        <f t="shared" si="18"/>
        <v>0</v>
      </c>
      <c r="M106" s="22"/>
      <c r="N106" s="43" t="str">
        <f t="shared" si="21"/>
        <v/>
      </c>
      <c r="O106" s="27" t="str">
        <f t="shared" si="19"/>
        <v/>
      </c>
      <c r="P106" s="27" t="str">
        <f t="shared" ca="1" si="16"/>
        <v/>
      </c>
      <c r="Q106" s="22" t="str">
        <f t="shared" si="20"/>
        <v/>
      </c>
      <c r="R106" s="22">
        <f t="shared" si="17"/>
        <v>0</v>
      </c>
    </row>
    <row r="107" spans="1:18" ht="15.9" hidden="1" customHeight="1" x14ac:dyDescent="0.25">
      <c r="A107" s="18">
        <v>67</v>
      </c>
      <c r="B107" s="19"/>
      <c r="C107" s="20"/>
      <c r="D107" s="19"/>
      <c r="E107" s="48"/>
      <c r="F107" s="19"/>
      <c r="G107" s="19"/>
      <c r="H107" s="21"/>
      <c r="I107" s="22"/>
      <c r="J107" s="22"/>
      <c r="K107" s="23">
        <f t="shared" si="22"/>
        <v>0</v>
      </c>
      <c r="L107" s="24">
        <f t="shared" si="18"/>
        <v>0</v>
      </c>
      <c r="M107" s="22"/>
      <c r="N107" s="43" t="str">
        <f t="shared" si="21"/>
        <v/>
      </c>
      <c r="O107" s="27" t="str">
        <f t="shared" si="19"/>
        <v/>
      </c>
      <c r="P107" s="27" t="str">
        <f t="shared" ca="1" si="16"/>
        <v/>
      </c>
      <c r="Q107" s="22" t="str">
        <f t="shared" si="20"/>
        <v/>
      </c>
      <c r="R107" s="22">
        <f t="shared" si="17"/>
        <v>0</v>
      </c>
    </row>
    <row r="108" spans="1:18" ht="15.9" hidden="1" customHeight="1" x14ac:dyDescent="0.25">
      <c r="A108" s="18">
        <v>68</v>
      </c>
      <c r="B108" s="19"/>
      <c r="C108" s="20"/>
      <c r="D108" s="19"/>
      <c r="E108" s="48"/>
      <c r="F108" s="19"/>
      <c r="G108" s="19"/>
      <c r="H108" s="21"/>
      <c r="I108" s="22"/>
      <c r="J108" s="22"/>
      <c r="K108" s="23">
        <f t="shared" si="22"/>
        <v>0</v>
      </c>
      <c r="L108" s="24">
        <f t="shared" si="18"/>
        <v>0</v>
      </c>
      <c r="M108" s="22"/>
      <c r="N108" s="43" t="str">
        <f t="shared" si="21"/>
        <v/>
      </c>
      <c r="O108" s="27" t="str">
        <f t="shared" si="19"/>
        <v/>
      </c>
      <c r="P108" s="27" t="str">
        <f t="shared" ca="1" si="16"/>
        <v/>
      </c>
      <c r="Q108" s="22" t="str">
        <f t="shared" si="20"/>
        <v/>
      </c>
      <c r="R108" s="22">
        <f t="shared" si="17"/>
        <v>0</v>
      </c>
    </row>
    <row r="109" spans="1:18" ht="15.9" hidden="1" customHeight="1" x14ac:dyDescent="0.25">
      <c r="A109" s="18">
        <v>69</v>
      </c>
      <c r="B109" s="19"/>
      <c r="C109" s="20"/>
      <c r="D109" s="19"/>
      <c r="E109" s="48"/>
      <c r="F109" s="19"/>
      <c r="G109" s="19"/>
      <c r="H109" s="21"/>
      <c r="I109" s="22"/>
      <c r="J109" s="22"/>
      <c r="K109" s="23">
        <f t="shared" si="22"/>
        <v>0</v>
      </c>
      <c r="L109" s="24">
        <f t="shared" si="18"/>
        <v>0</v>
      </c>
      <c r="M109" s="22"/>
      <c r="N109" s="43" t="str">
        <f t="shared" si="21"/>
        <v/>
      </c>
      <c r="O109" s="27" t="str">
        <f t="shared" si="19"/>
        <v/>
      </c>
      <c r="P109" s="27" t="str">
        <f t="shared" ca="1" si="16"/>
        <v/>
      </c>
      <c r="Q109" s="22" t="str">
        <f t="shared" si="20"/>
        <v/>
      </c>
      <c r="R109" s="22">
        <f t="shared" si="17"/>
        <v>0</v>
      </c>
    </row>
    <row r="110" spans="1:18" ht="15.9" hidden="1" customHeight="1" x14ac:dyDescent="0.25">
      <c r="A110" s="18">
        <v>70</v>
      </c>
      <c r="B110" s="19"/>
      <c r="C110" s="20"/>
      <c r="D110" s="19"/>
      <c r="E110" s="48"/>
      <c r="F110" s="19"/>
      <c r="G110" s="19"/>
      <c r="H110" s="21"/>
      <c r="I110" s="22"/>
      <c r="J110" s="22"/>
      <c r="K110" s="23">
        <f t="shared" si="22"/>
        <v>0</v>
      </c>
      <c r="L110" s="24">
        <f t="shared" si="18"/>
        <v>0</v>
      </c>
      <c r="M110" s="22"/>
      <c r="N110" s="43" t="str">
        <f t="shared" si="21"/>
        <v/>
      </c>
      <c r="O110" s="27" t="str">
        <f t="shared" si="19"/>
        <v/>
      </c>
      <c r="P110" s="27" t="str">
        <f t="shared" ca="1" si="16"/>
        <v/>
      </c>
      <c r="Q110" s="22" t="str">
        <f t="shared" si="20"/>
        <v/>
      </c>
      <c r="R110" s="22">
        <f t="shared" si="17"/>
        <v>0</v>
      </c>
    </row>
    <row r="111" spans="1:18" ht="15.9" hidden="1" customHeight="1" x14ac:dyDescent="0.25">
      <c r="A111" s="18">
        <v>71</v>
      </c>
      <c r="B111" s="19"/>
      <c r="C111" s="20"/>
      <c r="D111" s="19"/>
      <c r="E111" s="48"/>
      <c r="F111" s="19"/>
      <c r="G111" s="19"/>
      <c r="H111" s="21"/>
      <c r="I111" s="22"/>
      <c r="J111" s="22"/>
      <c r="K111" s="23">
        <f t="shared" si="22"/>
        <v>0</v>
      </c>
      <c r="L111" s="24">
        <f t="shared" si="18"/>
        <v>0</v>
      </c>
      <c r="M111" s="22"/>
      <c r="N111" s="43" t="str">
        <f t="shared" si="21"/>
        <v/>
      </c>
      <c r="O111" s="27" t="str">
        <f t="shared" si="19"/>
        <v/>
      </c>
      <c r="P111" s="27" t="str">
        <f t="shared" ca="1" si="16"/>
        <v/>
      </c>
      <c r="Q111" s="22" t="str">
        <f t="shared" si="20"/>
        <v/>
      </c>
      <c r="R111" s="22">
        <f t="shared" si="17"/>
        <v>0</v>
      </c>
    </row>
    <row r="112" spans="1:18" ht="15.9" hidden="1" customHeight="1" x14ac:dyDescent="0.25">
      <c r="A112" s="18">
        <v>72</v>
      </c>
      <c r="B112" s="19"/>
      <c r="C112" s="20"/>
      <c r="D112" s="19"/>
      <c r="E112" s="48"/>
      <c r="F112" s="19"/>
      <c r="G112" s="19"/>
      <c r="H112" s="21"/>
      <c r="I112" s="22"/>
      <c r="J112" s="22"/>
      <c r="K112" s="23">
        <f t="shared" si="22"/>
        <v>0</v>
      </c>
      <c r="L112" s="24">
        <f t="shared" si="18"/>
        <v>0</v>
      </c>
      <c r="M112" s="22"/>
      <c r="N112" s="43" t="str">
        <f t="shared" si="21"/>
        <v/>
      </c>
      <c r="O112" s="27" t="str">
        <f t="shared" si="19"/>
        <v/>
      </c>
      <c r="P112" s="27" t="str">
        <f t="shared" ca="1" si="16"/>
        <v/>
      </c>
      <c r="Q112" s="22" t="str">
        <f t="shared" si="20"/>
        <v/>
      </c>
      <c r="R112" s="22">
        <f t="shared" si="17"/>
        <v>0</v>
      </c>
    </row>
    <row r="113" spans="1:18" ht="15.9" hidden="1" customHeight="1" x14ac:dyDescent="0.25">
      <c r="A113" s="18">
        <v>73</v>
      </c>
      <c r="B113" s="19"/>
      <c r="C113" s="20"/>
      <c r="D113" s="19"/>
      <c r="E113" s="48"/>
      <c r="F113" s="19"/>
      <c r="G113" s="19"/>
      <c r="H113" s="21"/>
      <c r="I113" s="22"/>
      <c r="J113" s="22"/>
      <c r="K113" s="23">
        <f t="shared" si="22"/>
        <v>0</v>
      </c>
      <c r="L113" s="24">
        <f t="shared" si="18"/>
        <v>0</v>
      </c>
      <c r="M113" s="22"/>
      <c r="N113" s="43" t="str">
        <f t="shared" si="21"/>
        <v/>
      </c>
      <c r="O113" s="27" t="str">
        <f t="shared" si="19"/>
        <v/>
      </c>
      <c r="P113" s="27" t="str">
        <f t="shared" ca="1" si="16"/>
        <v/>
      </c>
      <c r="Q113" s="22" t="str">
        <f t="shared" si="20"/>
        <v/>
      </c>
      <c r="R113" s="22">
        <f t="shared" si="17"/>
        <v>0</v>
      </c>
    </row>
    <row r="114" spans="1:18" ht="15.9" hidden="1" customHeight="1" x14ac:dyDescent="0.25">
      <c r="A114" s="18">
        <v>74</v>
      </c>
      <c r="B114" s="19"/>
      <c r="C114" s="20"/>
      <c r="D114" s="19"/>
      <c r="E114" s="48"/>
      <c r="F114" s="19"/>
      <c r="G114" s="19"/>
      <c r="H114" s="21"/>
      <c r="I114" s="22"/>
      <c r="J114" s="22"/>
      <c r="K114" s="23">
        <f t="shared" si="22"/>
        <v>0</v>
      </c>
      <c r="L114" s="24">
        <f t="shared" si="18"/>
        <v>0</v>
      </c>
      <c r="M114" s="22"/>
      <c r="N114" s="43" t="str">
        <f t="shared" si="21"/>
        <v/>
      </c>
      <c r="O114" s="27" t="str">
        <f t="shared" si="19"/>
        <v/>
      </c>
      <c r="P114" s="27" t="str">
        <f t="shared" ca="1" si="16"/>
        <v/>
      </c>
      <c r="Q114" s="22" t="str">
        <f t="shared" si="20"/>
        <v/>
      </c>
      <c r="R114" s="22">
        <f t="shared" si="17"/>
        <v>0</v>
      </c>
    </row>
    <row r="115" spans="1:18" ht="15.9" hidden="1" customHeight="1" thickBot="1" x14ac:dyDescent="0.3">
      <c r="A115" s="18">
        <v>75</v>
      </c>
      <c r="B115" s="19"/>
      <c r="C115" s="20"/>
      <c r="D115" s="19"/>
      <c r="E115" s="48"/>
      <c r="F115" s="19"/>
      <c r="G115" s="19"/>
      <c r="H115" s="21"/>
      <c r="I115" s="22"/>
      <c r="J115" s="22"/>
      <c r="K115" s="23">
        <f t="shared" si="22"/>
        <v>0</v>
      </c>
      <c r="L115" s="24">
        <f t="shared" si="18"/>
        <v>0</v>
      </c>
      <c r="M115" s="22"/>
      <c r="N115" s="43" t="str">
        <f t="shared" si="21"/>
        <v/>
      </c>
      <c r="O115" s="27" t="str">
        <f t="shared" si="19"/>
        <v/>
      </c>
      <c r="P115" s="27" t="str">
        <f t="shared" ca="1" si="16"/>
        <v/>
      </c>
      <c r="Q115" s="22" t="str">
        <f t="shared" si="20"/>
        <v/>
      </c>
      <c r="R115" s="22">
        <f t="shared" si="17"/>
        <v>0</v>
      </c>
    </row>
    <row r="116" spans="1:18" ht="15.9" hidden="1" customHeight="1" thickTop="1" thickBot="1" x14ac:dyDescent="0.35">
      <c r="A116" s="33" t="s">
        <v>27</v>
      </c>
      <c r="G116" s="15" t="s">
        <v>12</v>
      </c>
      <c r="H116" s="17">
        <f>SUM(H90:H115)</f>
        <v>0</v>
      </c>
      <c r="I116" s="17">
        <f>SUM(I90:I115)</f>
        <v>0</v>
      </c>
      <c r="J116" s="16"/>
      <c r="K116" s="14">
        <f>SUM(K90:K115)</f>
        <v>0</v>
      </c>
      <c r="L116" s="14">
        <f>SUM(L90:L115)</f>
        <v>0</v>
      </c>
      <c r="M116" s="14">
        <f>SUM(M90:M115)</f>
        <v>0</v>
      </c>
      <c r="N116" s="14">
        <f>SUM(N90:N115)</f>
        <v>0</v>
      </c>
      <c r="O116" s="28"/>
      <c r="P116" s="28"/>
      <c r="Q116" s="28"/>
    </row>
    <row r="117" spans="1:18" ht="15.9" hidden="1" customHeight="1" thickTop="1" x14ac:dyDescent="0.25"/>
    <row r="118" spans="1:18" ht="15.9" hidden="1" customHeight="1" x14ac:dyDescent="0.25"/>
    <row r="119" spans="1:18" ht="15.9" hidden="1" customHeight="1" thickBot="1" x14ac:dyDescent="0.3"/>
    <row r="120" spans="1:18" ht="15.9" hidden="1" customHeight="1" x14ac:dyDescent="0.3">
      <c r="A120" s="50" t="s">
        <v>28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2"/>
      <c r="O120" s="25"/>
      <c r="P120" s="25"/>
      <c r="Q120" s="25"/>
      <c r="R120" s="1"/>
    </row>
    <row r="121" spans="1:18" ht="15.9" hidden="1" customHeight="1" x14ac:dyDescent="0.3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5"/>
      <c r="O121" s="25"/>
      <c r="P121" s="25"/>
      <c r="Q121" s="25"/>
      <c r="R121" s="1"/>
    </row>
    <row r="122" spans="1:18" ht="15.9" hidden="1" customHeight="1" x14ac:dyDescent="0.3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5"/>
      <c r="O122" s="25"/>
      <c r="P122" s="25"/>
      <c r="Q122" s="25"/>
      <c r="R122" s="1"/>
    </row>
    <row r="123" spans="1:18" ht="15.9" hidden="1" customHeight="1" x14ac:dyDescent="0.3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5"/>
      <c r="O123" s="25"/>
      <c r="P123" s="25"/>
      <c r="Q123" s="25"/>
      <c r="R123" s="1"/>
    </row>
    <row r="124" spans="1:18" ht="15.9" hidden="1" customHeight="1" x14ac:dyDescent="0.3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5"/>
      <c r="O124" s="25"/>
      <c r="P124" s="25"/>
      <c r="Q124" s="25"/>
      <c r="R124" s="1"/>
    </row>
    <row r="125" spans="1:18" ht="15.9" hidden="1" customHeight="1" thickBot="1" x14ac:dyDescent="0.35">
      <c r="A125" s="5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8"/>
      <c r="O125" s="25"/>
      <c r="P125" s="25"/>
      <c r="Q125" s="25"/>
      <c r="R125" s="1"/>
    </row>
    <row r="126" spans="1:18" ht="15.9" hidden="1" customHeight="1" x14ac:dyDescent="0.3">
      <c r="A126" s="69" t="s">
        <v>24</v>
      </c>
      <c r="B126" s="69"/>
      <c r="C126" s="69"/>
      <c r="D126" s="69"/>
      <c r="E126" s="69"/>
      <c r="F126" s="69"/>
      <c r="G126" s="69" t="s">
        <v>25</v>
      </c>
      <c r="H126" s="69"/>
      <c r="I126" s="69"/>
      <c r="J126" s="69"/>
      <c r="K126" s="69" t="s">
        <v>26</v>
      </c>
      <c r="L126" s="69"/>
      <c r="M126" s="69"/>
      <c r="N126" s="69"/>
      <c r="O126" s="25"/>
      <c r="P126" s="25"/>
      <c r="Q126" s="25"/>
      <c r="R126" s="1"/>
    </row>
    <row r="127" spans="1:18" ht="15.9" hidden="1" customHeight="1" thickBot="1" x14ac:dyDescent="0.35">
      <c r="A127" s="70">
        <f>A8</f>
        <v>0</v>
      </c>
      <c r="B127" s="70"/>
      <c r="C127" s="70"/>
      <c r="D127" s="70"/>
      <c r="E127" s="70"/>
      <c r="F127" s="70"/>
      <c r="G127" s="70">
        <f>G8</f>
        <v>0</v>
      </c>
      <c r="H127" s="70"/>
      <c r="I127" s="70"/>
      <c r="J127" s="70"/>
      <c r="K127" s="70">
        <f>K8</f>
        <v>0</v>
      </c>
      <c r="L127" s="70"/>
      <c r="M127" s="70"/>
      <c r="N127" s="70"/>
      <c r="O127" s="25"/>
      <c r="P127" s="25"/>
      <c r="Q127" s="25"/>
      <c r="R127" s="1"/>
    </row>
    <row r="128" spans="1:18" ht="15.9" hidden="1" customHeight="1" x14ac:dyDescent="0.25">
      <c r="A128" s="67" t="s">
        <v>7</v>
      </c>
      <c r="B128" s="62" t="s">
        <v>0</v>
      </c>
      <c r="C128" s="64" t="s">
        <v>23</v>
      </c>
      <c r="D128" s="62" t="s">
        <v>1</v>
      </c>
      <c r="E128" s="62" t="s">
        <v>22</v>
      </c>
      <c r="F128" s="62" t="s">
        <v>8</v>
      </c>
      <c r="G128" s="62" t="s">
        <v>2</v>
      </c>
      <c r="H128" s="62" t="s">
        <v>13</v>
      </c>
      <c r="I128" s="62" t="s">
        <v>3</v>
      </c>
      <c r="J128" s="62" t="s">
        <v>21</v>
      </c>
      <c r="K128" s="62" t="s">
        <v>4</v>
      </c>
      <c r="L128" s="62" t="s">
        <v>5</v>
      </c>
      <c r="M128" s="62" t="s">
        <v>6</v>
      </c>
      <c r="N128" s="64" t="s">
        <v>9</v>
      </c>
      <c r="O128" s="61" t="s">
        <v>10</v>
      </c>
      <c r="P128" s="61" t="s">
        <v>11</v>
      </c>
      <c r="Q128" s="61" t="s">
        <v>12</v>
      </c>
      <c r="R128" s="61" t="s">
        <v>14</v>
      </c>
    </row>
    <row r="129" spans="1:18" ht="15.9" hidden="1" customHeight="1" x14ac:dyDescent="0.25">
      <c r="A129" s="68"/>
      <c r="B129" s="66"/>
      <c r="C129" s="65"/>
      <c r="D129" s="66"/>
      <c r="E129" s="66"/>
      <c r="F129" s="63"/>
      <c r="G129" s="63"/>
      <c r="H129" s="63"/>
      <c r="I129" s="63"/>
      <c r="J129" s="63"/>
      <c r="K129" s="63"/>
      <c r="L129" s="63"/>
      <c r="M129" s="63"/>
      <c r="N129" s="65"/>
      <c r="O129" s="61"/>
      <c r="P129" s="61"/>
      <c r="Q129" s="61"/>
      <c r="R129" s="61"/>
    </row>
    <row r="130" spans="1:18" ht="15.9" hidden="1" customHeight="1" x14ac:dyDescent="0.25">
      <c r="A130" s="36"/>
      <c r="B130" s="37" t="s">
        <v>29</v>
      </c>
      <c r="C130" s="47"/>
      <c r="D130" s="37"/>
      <c r="E130" s="37"/>
      <c r="F130" s="35"/>
      <c r="G130" s="35"/>
      <c r="H130" s="44"/>
      <c r="I130" s="45"/>
      <c r="J130" s="35"/>
      <c r="K130" s="45">
        <f>K116</f>
        <v>0</v>
      </c>
      <c r="L130" s="45">
        <f>L116</f>
        <v>0</v>
      </c>
      <c r="M130" s="45">
        <f>M116</f>
        <v>0</v>
      </c>
      <c r="N130" s="46">
        <f>N116</f>
        <v>0</v>
      </c>
      <c r="O130" s="38"/>
      <c r="P130" s="38"/>
      <c r="Q130" s="38"/>
      <c r="R130" s="38"/>
    </row>
    <row r="131" spans="1:18" ht="15.9" hidden="1" customHeight="1" x14ac:dyDescent="0.25">
      <c r="A131" s="18">
        <v>76</v>
      </c>
      <c r="B131" s="19"/>
      <c r="C131" s="20"/>
      <c r="D131" s="19"/>
      <c r="E131" s="48"/>
      <c r="F131" s="19"/>
      <c r="G131" s="19"/>
      <c r="H131" s="21"/>
      <c r="I131" s="22"/>
      <c r="J131" s="22"/>
      <c r="K131" s="40">
        <f>IF(I131="",H131*J131,I131*J131)</f>
        <v>0</v>
      </c>
      <c r="L131" s="41">
        <f>K131*$T$6%</f>
        <v>0</v>
      </c>
      <c r="M131" s="42"/>
      <c r="N131" s="43" t="str">
        <f>IF(B131="","",K131-(L131+M131))</f>
        <v/>
      </c>
      <c r="O131" s="27" t="str">
        <f>IF(B131="","",IF(F131=F115,0,IF(SUMIF($F$11:$F$155,F131,$N$11:$N$155)&gt;=280000,280,SUMIF($F$11:$F$155,F131,$N$11:$N$155)*0.001)))</f>
        <v/>
      </c>
      <c r="P131" s="27" t="str">
        <f t="shared" ref="P131:P155" ca="1" si="23">IF(B131="","",IF(AND(WEEKDAY(TODAY()-1,2)=7,E131=TODAY()-31),0,IF(AND(WEEKDAY(TODAY()-2,2)=6,E131=TODAY()-31),0,IF(AND(WEEKDAY(TODAY()-2,2)=6,E131=TODAY()-32),0,IF(E131&gt;=TODAY()-30,0,IF(AND(DAY(E131)=DAY($T$1),E131&gt;TODAY()-56),0,O131/2))))))</f>
        <v/>
      </c>
      <c r="Q131" s="22" t="str">
        <f>IF(B131="","",O131+P131)</f>
        <v/>
      </c>
      <c r="R131" s="22">
        <f>IF(SUMIF($F$11:$F$155,F131,$P$11:$P$155)&gt;0,G131&amp;" "&amp;"CEZA",G131)</f>
        <v>0</v>
      </c>
    </row>
    <row r="132" spans="1:18" ht="15.9" hidden="1" customHeight="1" x14ac:dyDescent="0.25">
      <c r="A132" s="18">
        <v>77</v>
      </c>
      <c r="B132" s="19"/>
      <c r="C132" s="20"/>
      <c r="D132" s="19"/>
      <c r="E132" s="48"/>
      <c r="F132" s="19"/>
      <c r="G132" s="19"/>
      <c r="H132" s="21"/>
      <c r="I132" s="22"/>
      <c r="J132" s="22"/>
      <c r="K132" s="23">
        <f>IF(I132="",H132*J132,I132*J132)</f>
        <v>0</v>
      </c>
      <c r="L132" s="24">
        <f t="shared" ref="L132:L155" si="24">K132*$T$6%</f>
        <v>0</v>
      </c>
      <c r="M132" s="22"/>
      <c r="N132" s="43" t="str">
        <f>IF(B132="","",K132-(L132+M132))</f>
        <v/>
      </c>
      <c r="O132" s="27" t="str">
        <f>IF(B132="","",IF(F132=F131,0,IF(SUMIF($F$11:$F$155,F132,$N$11:$N$155)&gt;=280000,280,SUMIF($F$11:$F$155,F132,$N$11:$N$155)*0.001)))</f>
        <v/>
      </c>
      <c r="P132" s="27" t="str">
        <f t="shared" ca="1" si="23"/>
        <v/>
      </c>
      <c r="Q132" s="22" t="str">
        <f t="shared" ref="Q132:Q155" si="25">IF(B132="","",O132+P132)</f>
        <v/>
      </c>
      <c r="R132" s="22">
        <f t="shared" ref="R132:R155" si="26">IF(SUMIF($F$11:$F$155,F132,$P$11:$P$155)&gt;0,G132&amp;" "&amp;"CEZA",G132)</f>
        <v>0</v>
      </c>
    </row>
    <row r="133" spans="1:18" ht="15.9" hidden="1" customHeight="1" x14ac:dyDescent="0.25">
      <c r="A133" s="18">
        <v>78</v>
      </c>
      <c r="B133" s="19"/>
      <c r="C133" s="20"/>
      <c r="D133" s="19"/>
      <c r="E133" s="48"/>
      <c r="F133" s="19"/>
      <c r="G133" s="19"/>
      <c r="H133" s="21"/>
      <c r="I133" s="22"/>
      <c r="J133" s="22"/>
      <c r="K133" s="23">
        <f>IF(I133="",H133*J133,I133*J133)</f>
        <v>0</v>
      </c>
      <c r="L133" s="24">
        <f t="shared" si="24"/>
        <v>0</v>
      </c>
      <c r="M133" s="22"/>
      <c r="N133" s="43" t="str">
        <f t="shared" ref="N133:N155" si="27">IF(B133="","",K133-(L133+M133))</f>
        <v/>
      </c>
      <c r="O133" s="27" t="str">
        <f>IF(B133="","",IF(F133=F132,0,IF(SUMIF($F$11:$F$155,F133,$N$11:$N$155)&gt;=280000,280,SUMIF($F$11:$F$155,F133,$N$11:$N$155)*0.001)))</f>
        <v/>
      </c>
      <c r="P133" s="27" t="str">
        <f t="shared" ca="1" si="23"/>
        <v/>
      </c>
      <c r="Q133" s="22" t="str">
        <f t="shared" si="25"/>
        <v/>
      </c>
      <c r="R133" s="22">
        <f t="shared" si="26"/>
        <v>0</v>
      </c>
    </row>
    <row r="134" spans="1:18" ht="15.9" hidden="1" customHeight="1" x14ac:dyDescent="0.25">
      <c r="A134" s="18">
        <v>79</v>
      </c>
      <c r="B134" s="19"/>
      <c r="C134" s="20"/>
      <c r="D134" s="19"/>
      <c r="E134" s="48"/>
      <c r="F134" s="19"/>
      <c r="G134" s="19"/>
      <c r="H134" s="21"/>
      <c r="I134" s="22"/>
      <c r="J134" s="22"/>
      <c r="K134" s="23">
        <f t="shared" ref="K134:K155" si="28">IF(I134="",H134*J134,I134*J134)</f>
        <v>0</v>
      </c>
      <c r="L134" s="24">
        <f t="shared" si="24"/>
        <v>0</v>
      </c>
      <c r="M134" s="22"/>
      <c r="N134" s="43" t="str">
        <f t="shared" si="27"/>
        <v/>
      </c>
      <c r="O134" s="27" t="str">
        <f>IF(B134="","",IF(F134=F133,0,IF(SUMIF($F$11:$F$155,F134,$N$11:$N$155)&gt;=280000,280,SUMIF($F$11:$F$155,F134,$N$11:$N$155)*0.001)))</f>
        <v/>
      </c>
      <c r="P134" s="27" t="str">
        <f t="shared" ca="1" si="23"/>
        <v/>
      </c>
      <c r="Q134" s="22" t="str">
        <f t="shared" si="25"/>
        <v/>
      </c>
      <c r="R134" s="22">
        <f t="shared" si="26"/>
        <v>0</v>
      </c>
    </row>
    <row r="135" spans="1:18" ht="15.9" hidden="1" customHeight="1" x14ac:dyDescent="0.25">
      <c r="A135" s="18">
        <v>80</v>
      </c>
      <c r="B135" s="19"/>
      <c r="C135" s="20"/>
      <c r="D135" s="19"/>
      <c r="E135" s="48"/>
      <c r="F135" s="19"/>
      <c r="G135" s="19"/>
      <c r="H135" s="21"/>
      <c r="I135" s="22"/>
      <c r="J135" s="22"/>
      <c r="K135" s="23">
        <f t="shared" si="28"/>
        <v>0</v>
      </c>
      <c r="L135" s="24">
        <f t="shared" si="24"/>
        <v>0</v>
      </c>
      <c r="M135" s="22"/>
      <c r="N135" s="43" t="str">
        <f t="shared" si="27"/>
        <v/>
      </c>
      <c r="O135" s="27" t="str">
        <f>IF(B135="","",IF(F135=F134,0,IF(SUMIF($F$11:$F$155,F135,$N$11:$N$155)&gt;=280000,280,SUMIF($F$11:$F$155,F135,$N$11:$N$155)*0.001)))</f>
        <v/>
      </c>
      <c r="P135" s="27" t="str">
        <f t="shared" ca="1" si="23"/>
        <v/>
      </c>
      <c r="Q135" s="22" t="str">
        <f t="shared" si="25"/>
        <v/>
      </c>
      <c r="R135" s="22">
        <f t="shared" si="26"/>
        <v>0</v>
      </c>
    </row>
    <row r="136" spans="1:18" ht="15.9" hidden="1" customHeight="1" x14ac:dyDescent="0.25">
      <c r="A136" s="18">
        <v>81</v>
      </c>
      <c r="B136" s="19"/>
      <c r="C136" s="20"/>
      <c r="D136" s="19"/>
      <c r="E136" s="48"/>
      <c r="F136" s="19"/>
      <c r="G136" s="19"/>
      <c r="H136" s="21"/>
      <c r="I136" s="22"/>
      <c r="J136" s="22"/>
      <c r="K136" s="23">
        <f t="shared" si="28"/>
        <v>0</v>
      </c>
      <c r="L136" s="24">
        <f t="shared" si="24"/>
        <v>0</v>
      </c>
      <c r="M136" s="22"/>
      <c r="N136" s="43" t="str">
        <f t="shared" si="27"/>
        <v/>
      </c>
      <c r="O136" s="27" t="str">
        <f>IF(B136="","",IF(F136=F1155,0,IF(SUMIF($F$11:$F$155,F136,$N$11:$N$155)&gt;=280000,280,SUMIF($F$11:$F$155,F136,$N$11:$N$155)*0.001)))</f>
        <v/>
      </c>
      <c r="P136" s="27" t="str">
        <f t="shared" ca="1" si="23"/>
        <v/>
      </c>
      <c r="Q136" s="22" t="str">
        <f t="shared" si="25"/>
        <v/>
      </c>
      <c r="R136" s="22">
        <f t="shared" si="26"/>
        <v>0</v>
      </c>
    </row>
    <row r="137" spans="1:18" ht="15.9" hidden="1" customHeight="1" x14ac:dyDescent="0.25">
      <c r="A137" s="18">
        <v>82</v>
      </c>
      <c r="B137" s="19"/>
      <c r="C137" s="20"/>
      <c r="D137" s="19"/>
      <c r="E137" s="48"/>
      <c r="F137" s="19"/>
      <c r="G137" s="19"/>
      <c r="H137" s="21"/>
      <c r="I137" s="22"/>
      <c r="J137" s="22"/>
      <c r="K137" s="23">
        <f t="shared" si="28"/>
        <v>0</v>
      </c>
      <c r="L137" s="24">
        <f t="shared" si="24"/>
        <v>0</v>
      </c>
      <c r="M137" s="22"/>
      <c r="N137" s="43" t="str">
        <f t="shared" si="27"/>
        <v/>
      </c>
      <c r="O137" s="27" t="str">
        <f t="shared" ref="O137:O155" si="29">IF(B137="","",IF(F137=F136,0,IF(SUMIF($F$11:$F$155,F137,$N$11:$N$155)&gt;=280000,280,SUMIF($F$11:$F$155,F137,$N$11:$N$155)*0.001)))</f>
        <v/>
      </c>
      <c r="P137" s="27" t="str">
        <f t="shared" ca="1" si="23"/>
        <v/>
      </c>
      <c r="Q137" s="22" t="str">
        <f t="shared" si="25"/>
        <v/>
      </c>
      <c r="R137" s="22">
        <f t="shared" si="26"/>
        <v>0</v>
      </c>
    </row>
    <row r="138" spans="1:18" ht="15.9" hidden="1" customHeight="1" x14ac:dyDescent="0.25">
      <c r="A138" s="18">
        <v>83</v>
      </c>
      <c r="B138" s="19"/>
      <c r="C138" s="20"/>
      <c r="D138" s="19"/>
      <c r="E138" s="48"/>
      <c r="F138" s="19"/>
      <c r="G138" s="19"/>
      <c r="H138" s="21"/>
      <c r="I138" s="22"/>
      <c r="J138" s="22"/>
      <c r="K138" s="23">
        <f t="shared" si="28"/>
        <v>0</v>
      </c>
      <c r="L138" s="24">
        <f t="shared" si="24"/>
        <v>0</v>
      </c>
      <c r="M138" s="22"/>
      <c r="N138" s="43" t="str">
        <f t="shared" si="27"/>
        <v/>
      </c>
      <c r="O138" s="27" t="str">
        <f t="shared" si="29"/>
        <v/>
      </c>
      <c r="P138" s="27" t="str">
        <f t="shared" ca="1" si="23"/>
        <v/>
      </c>
      <c r="Q138" s="22" t="str">
        <f t="shared" si="25"/>
        <v/>
      </c>
      <c r="R138" s="22">
        <f t="shared" si="26"/>
        <v>0</v>
      </c>
    </row>
    <row r="139" spans="1:18" ht="15.9" hidden="1" customHeight="1" x14ac:dyDescent="0.25">
      <c r="A139" s="18">
        <v>84</v>
      </c>
      <c r="B139" s="19"/>
      <c r="C139" s="20"/>
      <c r="D139" s="19"/>
      <c r="E139" s="48"/>
      <c r="F139" s="19"/>
      <c r="G139" s="19"/>
      <c r="H139" s="21"/>
      <c r="I139" s="22"/>
      <c r="J139" s="22"/>
      <c r="K139" s="23">
        <f t="shared" si="28"/>
        <v>0</v>
      </c>
      <c r="L139" s="24">
        <f t="shared" si="24"/>
        <v>0</v>
      </c>
      <c r="M139" s="22"/>
      <c r="N139" s="43" t="str">
        <f t="shared" si="27"/>
        <v/>
      </c>
      <c r="O139" s="27" t="str">
        <f t="shared" si="29"/>
        <v/>
      </c>
      <c r="P139" s="27" t="str">
        <f t="shared" ca="1" si="23"/>
        <v/>
      </c>
      <c r="Q139" s="22" t="str">
        <f t="shared" si="25"/>
        <v/>
      </c>
      <c r="R139" s="22">
        <f t="shared" si="26"/>
        <v>0</v>
      </c>
    </row>
    <row r="140" spans="1:18" ht="15.9" hidden="1" customHeight="1" x14ac:dyDescent="0.25">
      <c r="A140" s="18">
        <v>85</v>
      </c>
      <c r="B140" s="19"/>
      <c r="C140" s="20"/>
      <c r="D140" s="19"/>
      <c r="E140" s="48"/>
      <c r="F140" s="19"/>
      <c r="G140" s="19"/>
      <c r="H140" s="21"/>
      <c r="I140" s="22"/>
      <c r="J140" s="22"/>
      <c r="K140" s="23">
        <f t="shared" si="28"/>
        <v>0</v>
      </c>
      <c r="L140" s="24">
        <f t="shared" si="24"/>
        <v>0</v>
      </c>
      <c r="M140" s="22"/>
      <c r="N140" s="43" t="str">
        <f t="shared" si="27"/>
        <v/>
      </c>
      <c r="O140" s="27" t="str">
        <f t="shared" si="29"/>
        <v/>
      </c>
      <c r="P140" s="27" t="str">
        <f t="shared" ca="1" si="23"/>
        <v/>
      </c>
      <c r="Q140" s="22" t="str">
        <f t="shared" si="25"/>
        <v/>
      </c>
      <c r="R140" s="22">
        <f t="shared" si="26"/>
        <v>0</v>
      </c>
    </row>
    <row r="141" spans="1:18" ht="15.9" hidden="1" customHeight="1" x14ac:dyDescent="0.25">
      <c r="A141" s="18">
        <v>86</v>
      </c>
      <c r="B141" s="19"/>
      <c r="C141" s="20"/>
      <c r="D141" s="19"/>
      <c r="E141" s="48"/>
      <c r="F141" s="19"/>
      <c r="G141" s="19"/>
      <c r="H141" s="21"/>
      <c r="I141" s="22"/>
      <c r="J141" s="22"/>
      <c r="K141" s="23">
        <f t="shared" si="28"/>
        <v>0</v>
      </c>
      <c r="L141" s="24">
        <f t="shared" si="24"/>
        <v>0</v>
      </c>
      <c r="M141" s="22"/>
      <c r="N141" s="43" t="str">
        <f t="shared" si="27"/>
        <v/>
      </c>
      <c r="O141" s="27" t="str">
        <f t="shared" si="29"/>
        <v/>
      </c>
      <c r="P141" s="27" t="str">
        <f t="shared" ca="1" si="23"/>
        <v/>
      </c>
      <c r="Q141" s="22" t="str">
        <f t="shared" si="25"/>
        <v/>
      </c>
      <c r="R141" s="22">
        <f t="shared" si="26"/>
        <v>0</v>
      </c>
    </row>
    <row r="142" spans="1:18" ht="15.9" hidden="1" customHeight="1" x14ac:dyDescent="0.25">
      <c r="A142" s="18">
        <v>87</v>
      </c>
      <c r="B142" s="19"/>
      <c r="C142" s="20"/>
      <c r="D142" s="19"/>
      <c r="E142" s="48"/>
      <c r="F142" s="19"/>
      <c r="G142" s="19"/>
      <c r="H142" s="21"/>
      <c r="I142" s="22"/>
      <c r="J142" s="22"/>
      <c r="K142" s="23">
        <f t="shared" si="28"/>
        <v>0</v>
      </c>
      <c r="L142" s="24">
        <f t="shared" si="24"/>
        <v>0</v>
      </c>
      <c r="M142" s="22"/>
      <c r="N142" s="43" t="str">
        <f t="shared" si="27"/>
        <v/>
      </c>
      <c r="O142" s="27" t="str">
        <f t="shared" si="29"/>
        <v/>
      </c>
      <c r="P142" s="27" t="str">
        <f t="shared" ca="1" si="23"/>
        <v/>
      </c>
      <c r="Q142" s="22" t="str">
        <f t="shared" si="25"/>
        <v/>
      </c>
      <c r="R142" s="22">
        <f t="shared" si="26"/>
        <v>0</v>
      </c>
    </row>
    <row r="143" spans="1:18" ht="15.9" hidden="1" customHeight="1" x14ac:dyDescent="0.25">
      <c r="A143" s="18">
        <v>88</v>
      </c>
      <c r="B143" s="19"/>
      <c r="C143" s="20"/>
      <c r="D143" s="19"/>
      <c r="E143" s="48"/>
      <c r="F143" s="19"/>
      <c r="G143" s="19"/>
      <c r="H143" s="21"/>
      <c r="I143" s="22"/>
      <c r="J143" s="22"/>
      <c r="K143" s="23">
        <f t="shared" si="28"/>
        <v>0</v>
      </c>
      <c r="L143" s="24">
        <f t="shared" si="24"/>
        <v>0</v>
      </c>
      <c r="M143" s="22"/>
      <c r="N143" s="43" t="str">
        <f t="shared" si="27"/>
        <v/>
      </c>
      <c r="O143" s="27" t="str">
        <f t="shared" si="29"/>
        <v/>
      </c>
      <c r="P143" s="27" t="str">
        <f t="shared" ca="1" si="23"/>
        <v/>
      </c>
      <c r="Q143" s="22" t="str">
        <f t="shared" si="25"/>
        <v/>
      </c>
      <c r="R143" s="22">
        <f t="shared" si="26"/>
        <v>0</v>
      </c>
    </row>
    <row r="144" spans="1:18" ht="15.9" hidden="1" customHeight="1" x14ac:dyDescent="0.25">
      <c r="A144" s="18">
        <v>89</v>
      </c>
      <c r="B144" s="19"/>
      <c r="C144" s="20"/>
      <c r="D144" s="19"/>
      <c r="E144" s="48"/>
      <c r="F144" s="19"/>
      <c r="G144" s="19"/>
      <c r="H144" s="21"/>
      <c r="I144" s="22"/>
      <c r="J144" s="22"/>
      <c r="K144" s="23">
        <f t="shared" si="28"/>
        <v>0</v>
      </c>
      <c r="L144" s="24">
        <f t="shared" si="24"/>
        <v>0</v>
      </c>
      <c r="M144" s="22"/>
      <c r="N144" s="43" t="str">
        <f t="shared" si="27"/>
        <v/>
      </c>
      <c r="O144" s="27" t="str">
        <f t="shared" si="29"/>
        <v/>
      </c>
      <c r="P144" s="27" t="str">
        <f t="shared" ca="1" si="23"/>
        <v/>
      </c>
      <c r="Q144" s="22" t="str">
        <f t="shared" si="25"/>
        <v/>
      </c>
      <c r="R144" s="22">
        <f t="shared" si="26"/>
        <v>0</v>
      </c>
    </row>
    <row r="145" spans="1:18" ht="15.9" hidden="1" customHeight="1" x14ac:dyDescent="0.25">
      <c r="A145" s="18">
        <v>90</v>
      </c>
      <c r="B145" s="19"/>
      <c r="C145" s="20"/>
      <c r="D145" s="19"/>
      <c r="E145" s="48"/>
      <c r="F145" s="19"/>
      <c r="G145" s="19"/>
      <c r="H145" s="21"/>
      <c r="I145" s="22"/>
      <c r="J145" s="22"/>
      <c r="K145" s="23">
        <f t="shared" si="28"/>
        <v>0</v>
      </c>
      <c r="L145" s="24">
        <f t="shared" si="24"/>
        <v>0</v>
      </c>
      <c r="M145" s="22"/>
      <c r="N145" s="43" t="str">
        <f t="shared" si="27"/>
        <v/>
      </c>
      <c r="O145" s="27" t="str">
        <f t="shared" si="29"/>
        <v/>
      </c>
      <c r="P145" s="27" t="str">
        <f t="shared" ca="1" si="23"/>
        <v/>
      </c>
      <c r="Q145" s="22" t="str">
        <f t="shared" si="25"/>
        <v/>
      </c>
      <c r="R145" s="22">
        <f t="shared" si="26"/>
        <v>0</v>
      </c>
    </row>
    <row r="146" spans="1:18" ht="15.9" hidden="1" customHeight="1" x14ac:dyDescent="0.25">
      <c r="A146" s="18">
        <v>91</v>
      </c>
      <c r="B146" s="19"/>
      <c r="C146" s="20"/>
      <c r="D146" s="19"/>
      <c r="E146" s="48"/>
      <c r="F146" s="19"/>
      <c r="G146" s="19"/>
      <c r="H146" s="21"/>
      <c r="I146" s="22"/>
      <c r="J146" s="22"/>
      <c r="K146" s="23">
        <f t="shared" si="28"/>
        <v>0</v>
      </c>
      <c r="L146" s="24">
        <f t="shared" si="24"/>
        <v>0</v>
      </c>
      <c r="M146" s="22"/>
      <c r="N146" s="43" t="str">
        <f t="shared" si="27"/>
        <v/>
      </c>
      <c r="O146" s="27" t="str">
        <f t="shared" si="29"/>
        <v/>
      </c>
      <c r="P146" s="27" t="str">
        <f t="shared" ca="1" si="23"/>
        <v/>
      </c>
      <c r="Q146" s="22" t="str">
        <f t="shared" si="25"/>
        <v/>
      </c>
      <c r="R146" s="22">
        <f t="shared" si="26"/>
        <v>0</v>
      </c>
    </row>
    <row r="147" spans="1:18" ht="15.9" hidden="1" customHeight="1" x14ac:dyDescent="0.25">
      <c r="A147" s="18">
        <v>92</v>
      </c>
      <c r="B147" s="19"/>
      <c r="C147" s="20"/>
      <c r="D147" s="19"/>
      <c r="E147" s="48"/>
      <c r="F147" s="19"/>
      <c r="G147" s="19"/>
      <c r="H147" s="21"/>
      <c r="I147" s="22"/>
      <c r="J147" s="22"/>
      <c r="K147" s="23">
        <f t="shared" si="28"/>
        <v>0</v>
      </c>
      <c r="L147" s="24">
        <f t="shared" si="24"/>
        <v>0</v>
      </c>
      <c r="M147" s="22"/>
      <c r="N147" s="43" t="str">
        <f t="shared" si="27"/>
        <v/>
      </c>
      <c r="O147" s="27" t="str">
        <f t="shared" si="29"/>
        <v/>
      </c>
      <c r="P147" s="27" t="str">
        <f t="shared" ca="1" si="23"/>
        <v/>
      </c>
      <c r="Q147" s="22" t="str">
        <f t="shared" si="25"/>
        <v/>
      </c>
      <c r="R147" s="22">
        <f t="shared" si="26"/>
        <v>0</v>
      </c>
    </row>
    <row r="148" spans="1:18" ht="15.9" hidden="1" customHeight="1" x14ac:dyDescent="0.25">
      <c r="A148" s="18">
        <v>93</v>
      </c>
      <c r="B148" s="19"/>
      <c r="C148" s="20"/>
      <c r="D148" s="19"/>
      <c r="E148" s="48"/>
      <c r="F148" s="19"/>
      <c r="G148" s="19"/>
      <c r="H148" s="21"/>
      <c r="I148" s="22"/>
      <c r="J148" s="22"/>
      <c r="K148" s="23">
        <f t="shared" si="28"/>
        <v>0</v>
      </c>
      <c r="L148" s="24">
        <f t="shared" si="24"/>
        <v>0</v>
      </c>
      <c r="M148" s="22"/>
      <c r="N148" s="43" t="str">
        <f t="shared" si="27"/>
        <v/>
      </c>
      <c r="O148" s="27" t="str">
        <f t="shared" si="29"/>
        <v/>
      </c>
      <c r="P148" s="27" t="str">
        <f t="shared" ca="1" si="23"/>
        <v/>
      </c>
      <c r="Q148" s="22" t="str">
        <f t="shared" si="25"/>
        <v/>
      </c>
      <c r="R148" s="22">
        <f t="shared" si="26"/>
        <v>0</v>
      </c>
    </row>
    <row r="149" spans="1:18" ht="15.9" hidden="1" customHeight="1" x14ac:dyDescent="0.25">
      <c r="A149" s="18">
        <v>94</v>
      </c>
      <c r="B149" s="19"/>
      <c r="C149" s="20"/>
      <c r="D149" s="19"/>
      <c r="E149" s="48"/>
      <c r="F149" s="19"/>
      <c r="G149" s="19"/>
      <c r="H149" s="21"/>
      <c r="I149" s="22"/>
      <c r="J149" s="22"/>
      <c r="K149" s="23">
        <f t="shared" si="28"/>
        <v>0</v>
      </c>
      <c r="L149" s="24">
        <f t="shared" si="24"/>
        <v>0</v>
      </c>
      <c r="M149" s="22"/>
      <c r="N149" s="43" t="str">
        <f t="shared" si="27"/>
        <v/>
      </c>
      <c r="O149" s="27" t="str">
        <f t="shared" si="29"/>
        <v/>
      </c>
      <c r="P149" s="27" t="str">
        <f t="shared" ca="1" si="23"/>
        <v/>
      </c>
      <c r="Q149" s="22" t="str">
        <f t="shared" si="25"/>
        <v/>
      </c>
      <c r="R149" s="22">
        <f t="shared" si="26"/>
        <v>0</v>
      </c>
    </row>
    <row r="150" spans="1:18" ht="15.9" hidden="1" customHeight="1" x14ac:dyDescent="0.25">
      <c r="A150" s="18">
        <v>95</v>
      </c>
      <c r="B150" s="19"/>
      <c r="C150" s="20"/>
      <c r="D150" s="19"/>
      <c r="E150" s="48"/>
      <c r="F150" s="19"/>
      <c r="G150" s="19"/>
      <c r="H150" s="21"/>
      <c r="I150" s="22"/>
      <c r="J150" s="22"/>
      <c r="K150" s="23">
        <f t="shared" si="28"/>
        <v>0</v>
      </c>
      <c r="L150" s="24">
        <f t="shared" si="24"/>
        <v>0</v>
      </c>
      <c r="M150" s="22"/>
      <c r="N150" s="43" t="str">
        <f t="shared" si="27"/>
        <v/>
      </c>
      <c r="O150" s="27" t="str">
        <f t="shared" si="29"/>
        <v/>
      </c>
      <c r="P150" s="27" t="str">
        <f t="shared" ca="1" si="23"/>
        <v/>
      </c>
      <c r="Q150" s="22" t="str">
        <f t="shared" si="25"/>
        <v/>
      </c>
      <c r="R150" s="22">
        <f t="shared" si="26"/>
        <v>0</v>
      </c>
    </row>
    <row r="151" spans="1:18" ht="15.9" hidden="1" customHeight="1" x14ac:dyDescent="0.25">
      <c r="A151" s="18">
        <v>96</v>
      </c>
      <c r="B151" s="19"/>
      <c r="C151" s="20"/>
      <c r="D151" s="19"/>
      <c r="E151" s="48"/>
      <c r="F151" s="19"/>
      <c r="G151" s="19"/>
      <c r="H151" s="21"/>
      <c r="I151" s="22"/>
      <c r="J151" s="22"/>
      <c r="K151" s="23">
        <f t="shared" si="28"/>
        <v>0</v>
      </c>
      <c r="L151" s="24">
        <f t="shared" si="24"/>
        <v>0</v>
      </c>
      <c r="M151" s="22"/>
      <c r="N151" s="43" t="str">
        <f t="shared" si="27"/>
        <v/>
      </c>
      <c r="O151" s="27" t="str">
        <f t="shared" si="29"/>
        <v/>
      </c>
      <c r="P151" s="27" t="str">
        <f t="shared" ca="1" si="23"/>
        <v/>
      </c>
      <c r="Q151" s="22" t="str">
        <f t="shared" si="25"/>
        <v/>
      </c>
      <c r="R151" s="22">
        <f t="shared" si="26"/>
        <v>0</v>
      </c>
    </row>
    <row r="152" spans="1:18" ht="15.9" hidden="1" customHeight="1" x14ac:dyDescent="0.25">
      <c r="A152" s="18">
        <v>97</v>
      </c>
      <c r="B152" s="19"/>
      <c r="C152" s="20"/>
      <c r="D152" s="19"/>
      <c r="E152" s="48"/>
      <c r="F152" s="19"/>
      <c r="G152" s="19"/>
      <c r="H152" s="21"/>
      <c r="I152" s="22"/>
      <c r="J152" s="22"/>
      <c r="K152" s="23">
        <f t="shared" si="28"/>
        <v>0</v>
      </c>
      <c r="L152" s="24">
        <f t="shared" si="24"/>
        <v>0</v>
      </c>
      <c r="M152" s="22"/>
      <c r="N152" s="43" t="str">
        <f t="shared" si="27"/>
        <v/>
      </c>
      <c r="O152" s="27" t="str">
        <f t="shared" si="29"/>
        <v/>
      </c>
      <c r="P152" s="27" t="str">
        <f t="shared" ca="1" si="23"/>
        <v/>
      </c>
      <c r="Q152" s="22" t="str">
        <f t="shared" si="25"/>
        <v/>
      </c>
      <c r="R152" s="22">
        <f t="shared" si="26"/>
        <v>0</v>
      </c>
    </row>
    <row r="153" spans="1:18" ht="15.9" hidden="1" customHeight="1" x14ac:dyDescent="0.25">
      <c r="A153" s="18">
        <v>98</v>
      </c>
      <c r="B153" s="19"/>
      <c r="C153" s="20"/>
      <c r="D153" s="19"/>
      <c r="E153" s="48"/>
      <c r="F153" s="19"/>
      <c r="G153" s="19"/>
      <c r="H153" s="21"/>
      <c r="I153" s="22"/>
      <c r="J153" s="22"/>
      <c r="K153" s="23">
        <f t="shared" si="28"/>
        <v>0</v>
      </c>
      <c r="L153" s="24">
        <f t="shared" si="24"/>
        <v>0</v>
      </c>
      <c r="M153" s="22"/>
      <c r="N153" s="43" t="str">
        <f t="shared" si="27"/>
        <v/>
      </c>
      <c r="O153" s="27" t="str">
        <f t="shared" si="29"/>
        <v/>
      </c>
      <c r="P153" s="27" t="str">
        <f t="shared" ca="1" si="23"/>
        <v/>
      </c>
      <c r="Q153" s="22" t="str">
        <f t="shared" si="25"/>
        <v/>
      </c>
      <c r="R153" s="22">
        <f t="shared" si="26"/>
        <v>0</v>
      </c>
    </row>
    <row r="154" spans="1:18" ht="15.9" hidden="1" customHeight="1" x14ac:dyDescent="0.25">
      <c r="A154" s="18">
        <v>99</v>
      </c>
      <c r="B154" s="19"/>
      <c r="C154" s="20"/>
      <c r="D154" s="19"/>
      <c r="E154" s="48"/>
      <c r="F154" s="19"/>
      <c r="G154" s="19"/>
      <c r="H154" s="21"/>
      <c r="I154" s="22"/>
      <c r="J154" s="22"/>
      <c r="K154" s="23">
        <f t="shared" si="28"/>
        <v>0</v>
      </c>
      <c r="L154" s="24">
        <f t="shared" si="24"/>
        <v>0</v>
      </c>
      <c r="M154" s="22"/>
      <c r="N154" s="43" t="str">
        <f t="shared" si="27"/>
        <v/>
      </c>
      <c r="O154" s="27" t="str">
        <f t="shared" si="29"/>
        <v/>
      </c>
      <c r="P154" s="27" t="str">
        <f t="shared" ca="1" si="23"/>
        <v/>
      </c>
      <c r="Q154" s="22" t="str">
        <f t="shared" si="25"/>
        <v/>
      </c>
      <c r="R154" s="22">
        <f t="shared" si="26"/>
        <v>0</v>
      </c>
    </row>
    <row r="155" spans="1:18" ht="15.9" hidden="1" customHeight="1" thickBot="1" x14ac:dyDescent="0.3">
      <c r="A155" s="18">
        <v>100</v>
      </c>
      <c r="B155" s="19"/>
      <c r="C155" s="20"/>
      <c r="D155" s="19"/>
      <c r="E155" s="48"/>
      <c r="F155" s="19"/>
      <c r="G155" s="19"/>
      <c r="H155" s="21"/>
      <c r="I155" s="22"/>
      <c r="J155" s="22"/>
      <c r="K155" s="23">
        <f t="shared" si="28"/>
        <v>0</v>
      </c>
      <c r="L155" s="24">
        <f t="shared" si="24"/>
        <v>0</v>
      </c>
      <c r="M155" s="22"/>
      <c r="N155" s="43" t="str">
        <f t="shared" si="27"/>
        <v/>
      </c>
      <c r="O155" s="27" t="str">
        <f t="shared" si="29"/>
        <v/>
      </c>
      <c r="P155" s="27" t="str">
        <f t="shared" ca="1" si="23"/>
        <v/>
      </c>
      <c r="Q155" s="22" t="str">
        <f t="shared" si="25"/>
        <v/>
      </c>
      <c r="R155" s="22">
        <f t="shared" si="26"/>
        <v>0</v>
      </c>
    </row>
    <row r="156" spans="1:18" ht="15.9" hidden="1" customHeight="1" thickTop="1" thickBot="1" x14ac:dyDescent="0.35">
      <c r="A156" s="33" t="s">
        <v>27</v>
      </c>
      <c r="G156" s="15" t="s">
        <v>12</v>
      </c>
      <c r="H156" s="17">
        <f>SUM(H130:H155)</f>
        <v>0</v>
      </c>
      <c r="I156" s="17">
        <f>SUM(I130:I155)</f>
        <v>0</v>
      </c>
      <c r="J156" s="16"/>
      <c r="K156" s="14">
        <f>SUM(K130:K155)</f>
        <v>0</v>
      </c>
      <c r="L156" s="14">
        <f>SUM(L130:L155)</f>
        <v>0</v>
      </c>
      <c r="M156" s="14">
        <f>SUM(M130:M155)</f>
        <v>0</v>
      </c>
      <c r="N156" s="14">
        <f>SUM(N130:N155)</f>
        <v>0</v>
      </c>
      <c r="O156" s="28"/>
      <c r="P156" s="28"/>
      <c r="Q156" s="28"/>
    </row>
    <row r="157" spans="1:18" ht="15.9" hidden="1" customHeight="1" x14ac:dyDescent="0.25"/>
    <row r="158" spans="1:18" ht="15.9" hidden="1" customHeight="1" x14ac:dyDescent="0.25"/>
    <row r="159" spans="1:18" ht="15.9" hidden="1" customHeight="1" x14ac:dyDescent="0.25"/>
    <row r="160" spans="1:18" ht="15.9" hidden="1" customHeight="1" x14ac:dyDescent="0.25"/>
    <row r="162" spans="1:14" ht="15.9" customHeight="1" x14ac:dyDescent="0.35">
      <c r="B162" s="8" t="s">
        <v>16</v>
      </c>
      <c r="H162" s="8" t="s">
        <v>17</v>
      </c>
      <c r="I162" s="8" t="s">
        <v>13</v>
      </c>
      <c r="J162" s="8" t="s">
        <v>18</v>
      </c>
      <c r="K162" s="8" t="s">
        <v>19</v>
      </c>
      <c r="L162" s="8" t="s">
        <v>20</v>
      </c>
      <c r="M162" s="8" t="s">
        <v>10</v>
      </c>
      <c r="N162" s="8" t="s">
        <v>11</v>
      </c>
    </row>
    <row r="163" spans="1:14" ht="15.9" customHeight="1" x14ac:dyDescent="0.25">
      <c r="A163" s="3">
        <v>1</v>
      </c>
      <c r="B163" s="19"/>
      <c r="H163" s="7" t="str">
        <f>IF(B163="","",B163)</f>
        <v/>
      </c>
      <c r="I163" s="9" t="str">
        <f>IF(H163="","",IF(SUMIF($R$11:$R$155,H163,$H$11:$H$155)=0,"",SUMIF($R$11:$R$155,H163,$H$11:$H$155)))</f>
        <v/>
      </c>
      <c r="J163" s="6" t="str">
        <f>IF(H163&lt;&gt;"",IF(SUMIF($R$11:$R$155,H163,$I$11:$I$155)=0,"",SUMIF($R$11:$R$155,H163,$I$11:$I$155)),"")</f>
        <v/>
      </c>
      <c r="K163" s="6" t="str">
        <f>IFERROR(IF(J163="",L163/I163,L163/J163),"")</f>
        <v/>
      </c>
      <c r="L163" s="6" t="str">
        <f>IF(H163&lt;&gt;"",IF(SUMIF($R$11:$R$155,H163,$K$11:$K$155)=0,"",SUMIF($R$11:$R$155,H163,$K$11:$K$155)),"")</f>
        <v/>
      </c>
      <c r="M163" s="6" t="str">
        <f>IF(H163&lt;&gt;"",IF(SUMIF($R$11:$R$155,H163,$O$11:$O$155)=0,"",SUMIF($R$11:$R$155,H163,$O$11:$O$155)),"")</f>
        <v/>
      </c>
      <c r="N163" s="6" t="str">
        <f>IF(H163&lt;&gt;"",IF(SUMIF($R$11:$R$155,H163,$P$11:$P$155)=0,"",SUMIF($R$11:$R$155,H163,$P$11:$P$155)),"")</f>
        <v/>
      </c>
    </row>
    <row r="164" spans="1:14" ht="15.9" customHeight="1" x14ac:dyDescent="0.25">
      <c r="A164" s="3">
        <v>2</v>
      </c>
      <c r="B164" s="4"/>
      <c r="H164" s="7" t="str">
        <f>IF(B163="","",H163&amp;" " &amp;"CEZA")</f>
        <v/>
      </c>
      <c r="I164" s="9" t="str">
        <f t="shared" ref="I164:I182" si="30">IF(H164="","",IF(SUMIF($R$11:$R$155,H164,$H$11:$H$155)=0,"",SUMIF($R$11:$R$155,H164,$H$11:$H$155)))</f>
        <v/>
      </c>
      <c r="J164" s="6" t="str">
        <f t="shared" ref="J164:J182" si="31">IF(H164&lt;&gt;"",IF(SUMIF($R$11:$R$155,H164,$I$11:$I$155)=0,"",SUMIF($R$11:$R$155,H164,$I$11:$I$155)),"")</f>
        <v/>
      </c>
      <c r="K164" s="6" t="str">
        <f t="shared" ref="K164:K183" si="32">IFERROR(IF(J164="",L164/I164,L164/J164),"")</f>
        <v/>
      </c>
      <c r="L164" s="6" t="str">
        <f t="shared" ref="L164:L182" si="33">IF(H164&lt;&gt;"",IF(SUMIF($R$11:$R$155,H164,$K$11:$K$155)=0,"",SUMIF($R$11:$R$155,H164,$K$11:$K$155)),"")</f>
        <v/>
      </c>
      <c r="M164" s="6" t="str">
        <f t="shared" ref="M164:M182" si="34">IF(H164&lt;&gt;"",IF(SUMIF($R$11:$R$155,H164,$O$11:$O$155)=0,"",SUMIF($R$11:$R$155,H164,$O$11:$O$155)),"")</f>
        <v/>
      </c>
      <c r="N164" s="6" t="str">
        <f t="shared" ref="N164:N182" si="35">IF(H164&lt;&gt;"",IF(SUMIF($R$11:$R$155,H164,$P$11:$P$155)=0,"",SUMIF($R$11:$R$155,H164,$P$11:$P$155)),"")</f>
        <v/>
      </c>
    </row>
    <row r="165" spans="1:14" ht="15.9" customHeight="1" x14ac:dyDescent="0.25">
      <c r="A165" s="3">
        <v>3</v>
      </c>
      <c r="B165" s="4"/>
      <c r="H165" s="7" t="str">
        <f>IF(B164="","",B164)</f>
        <v/>
      </c>
      <c r="I165" s="9" t="str">
        <f t="shared" si="30"/>
        <v/>
      </c>
      <c r="J165" s="6" t="str">
        <f t="shared" si="31"/>
        <v/>
      </c>
      <c r="K165" s="6" t="str">
        <f t="shared" si="32"/>
        <v/>
      </c>
      <c r="L165" s="6" t="str">
        <f t="shared" si="33"/>
        <v/>
      </c>
      <c r="M165" s="6" t="str">
        <f t="shared" si="34"/>
        <v/>
      </c>
      <c r="N165" s="6" t="str">
        <f t="shared" si="35"/>
        <v/>
      </c>
    </row>
    <row r="166" spans="1:14" ht="15.9" customHeight="1" x14ac:dyDescent="0.25">
      <c r="A166" s="3">
        <v>4</v>
      </c>
      <c r="B166" s="4"/>
      <c r="H166" s="7" t="str">
        <f>IF(B164="","",H165&amp;" "&amp;"CEZA")</f>
        <v/>
      </c>
      <c r="I166" s="9" t="str">
        <f t="shared" si="30"/>
        <v/>
      </c>
      <c r="J166" s="6" t="str">
        <f t="shared" si="31"/>
        <v/>
      </c>
      <c r="K166" s="6" t="str">
        <f t="shared" si="32"/>
        <v/>
      </c>
      <c r="L166" s="6" t="str">
        <f t="shared" si="33"/>
        <v/>
      </c>
      <c r="M166" s="6" t="str">
        <f t="shared" si="34"/>
        <v/>
      </c>
      <c r="N166" s="6" t="str">
        <f t="shared" si="35"/>
        <v/>
      </c>
    </row>
    <row r="167" spans="1:14" ht="15.9" customHeight="1" x14ac:dyDescent="0.25">
      <c r="A167" s="3">
        <v>5</v>
      </c>
      <c r="B167" s="4"/>
      <c r="H167" s="7" t="str">
        <f>IF(B165="","",B165)</f>
        <v/>
      </c>
      <c r="I167" s="9" t="str">
        <f t="shared" si="30"/>
        <v/>
      </c>
      <c r="J167" s="6" t="str">
        <f t="shared" si="31"/>
        <v/>
      </c>
      <c r="K167" s="6" t="str">
        <f t="shared" si="32"/>
        <v/>
      </c>
      <c r="L167" s="6" t="str">
        <f t="shared" si="33"/>
        <v/>
      </c>
      <c r="M167" s="6" t="str">
        <f t="shared" si="34"/>
        <v/>
      </c>
      <c r="N167" s="6" t="str">
        <f t="shared" si="35"/>
        <v/>
      </c>
    </row>
    <row r="168" spans="1:14" ht="15.9" customHeight="1" x14ac:dyDescent="0.25">
      <c r="A168" s="3">
        <v>6</v>
      </c>
      <c r="B168" s="4"/>
      <c r="H168" s="7" t="str">
        <f>IF(B165="","",H167&amp;" " &amp;"CEZA")</f>
        <v/>
      </c>
      <c r="I168" s="9" t="str">
        <f t="shared" si="30"/>
        <v/>
      </c>
      <c r="J168" s="6" t="str">
        <f t="shared" si="31"/>
        <v/>
      </c>
      <c r="K168" s="6" t="str">
        <f t="shared" si="32"/>
        <v/>
      </c>
      <c r="L168" s="6" t="str">
        <f t="shared" si="33"/>
        <v/>
      </c>
      <c r="M168" s="6" t="str">
        <f t="shared" si="34"/>
        <v/>
      </c>
      <c r="N168" s="6" t="str">
        <f t="shared" si="35"/>
        <v/>
      </c>
    </row>
    <row r="169" spans="1:14" ht="15.9" customHeight="1" x14ac:dyDescent="0.25">
      <c r="A169" s="3">
        <v>7</v>
      </c>
      <c r="B169" s="4"/>
      <c r="H169" s="7" t="str">
        <f>IF(B166="","",B166)</f>
        <v/>
      </c>
      <c r="I169" s="9" t="str">
        <f t="shared" si="30"/>
        <v/>
      </c>
      <c r="J169" s="6" t="str">
        <f t="shared" si="31"/>
        <v/>
      </c>
      <c r="K169" s="6" t="str">
        <f t="shared" si="32"/>
        <v/>
      </c>
      <c r="L169" s="6" t="str">
        <f t="shared" si="33"/>
        <v/>
      </c>
      <c r="M169" s="6" t="str">
        <f t="shared" si="34"/>
        <v/>
      </c>
      <c r="N169" s="6" t="str">
        <f t="shared" si="35"/>
        <v/>
      </c>
    </row>
    <row r="170" spans="1:14" ht="15.9" customHeight="1" x14ac:dyDescent="0.25">
      <c r="A170" s="3">
        <v>8</v>
      </c>
      <c r="B170" s="4"/>
      <c r="H170" s="7" t="str">
        <f>IF(B166="","",H169&amp;" "&amp;"CEZA")</f>
        <v/>
      </c>
      <c r="I170" s="9" t="str">
        <f t="shared" si="30"/>
        <v/>
      </c>
      <c r="J170" s="6" t="str">
        <f t="shared" si="31"/>
        <v/>
      </c>
      <c r="K170" s="6" t="str">
        <f t="shared" si="32"/>
        <v/>
      </c>
      <c r="L170" s="6" t="str">
        <f t="shared" si="33"/>
        <v/>
      </c>
      <c r="M170" s="6" t="str">
        <f t="shared" si="34"/>
        <v/>
      </c>
      <c r="N170" s="6" t="str">
        <f t="shared" si="35"/>
        <v/>
      </c>
    </row>
    <row r="171" spans="1:14" ht="15.9" customHeight="1" x14ac:dyDescent="0.25">
      <c r="A171" s="3">
        <v>9</v>
      </c>
      <c r="B171" s="4"/>
      <c r="H171" s="7" t="str">
        <f>IF(B167="","",B167)</f>
        <v/>
      </c>
      <c r="I171" s="9" t="str">
        <f t="shared" si="30"/>
        <v/>
      </c>
      <c r="J171" s="6" t="str">
        <f t="shared" si="31"/>
        <v/>
      </c>
      <c r="K171" s="6" t="str">
        <f t="shared" si="32"/>
        <v/>
      </c>
      <c r="L171" s="6" t="str">
        <f t="shared" si="33"/>
        <v/>
      </c>
      <c r="M171" s="6" t="str">
        <f t="shared" si="34"/>
        <v/>
      </c>
      <c r="N171" s="6" t="str">
        <f t="shared" si="35"/>
        <v/>
      </c>
    </row>
    <row r="172" spans="1:14" ht="15.9" customHeight="1" x14ac:dyDescent="0.25">
      <c r="A172" s="3">
        <v>10</v>
      </c>
      <c r="B172" s="4"/>
      <c r="H172" s="7" t="str">
        <f>IF(B167="","",H171&amp;" " &amp;"CEZA")</f>
        <v/>
      </c>
      <c r="I172" s="9" t="str">
        <f t="shared" si="30"/>
        <v/>
      </c>
      <c r="J172" s="6" t="str">
        <f t="shared" si="31"/>
        <v/>
      </c>
      <c r="K172" s="6" t="str">
        <f t="shared" si="32"/>
        <v/>
      </c>
      <c r="L172" s="6" t="str">
        <f t="shared" si="33"/>
        <v/>
      </c>
      <c r="M172" s="6" t="str">
        <f t="shared" si="34"/>
        <v/>
      </c>
      <c r="N172" s="6" t="str">
        <f t="shared" si="35"/>
        <v/>
      </c>
    </row>
    <row r="173" spans="1:14" ht="15.9" customHeight="1" x14ac:dyDescent="0.25">
      <c r="H173" s="7" t="str">
        <f>IF(B168="","",B168)</f>
        <v/>
      </c>
      <c r="I173" s="9" t="str">
        <f t="shared" si="30"/>
        <v/>
      </c>
      <c r="J173" s="6" t="str">
        <f t="shared" si="31"/>
        <v/>
      </c>
      <c r="K173" s="6" t="str">
        <f t="shared" si="32"/>
        <v/>
      </c>
      <c r="L173" s="6" t="str">
        <f t="shared" si="33"/>
        <v/>
      </c>
      <c r="M173" s="6" t="str">
        <f t="shared" si="34"/>
        <v/>
      </c>
      <c r="N173" s="6" t="str">
        <f t="shared" si="35"/>
        <v/>
      </c>
    </row>
    <row r="174" spans="1:14" ht="15.9" customHeight="1" x14ac:dyDescent="0.25">
      <c r="H174" s="7" t="str">
        <f>IF(B168="","",H173&amp;" "&amp;"CEZA")</f>
        <v/>
      </c>
      <c r="I174" s="9" t="str">
        <f t="shared" si="30"/>
        <v/>
      </c>
      <c r="J174" s="6" t="str">
        <f t="shared" si="31"/>
        <v/>
      </c>
      <c r="K174" s="6" t="str">
        <f t="shared" si="32"/>
        <v/>
      </c>
      <c r="L174" s="6" t="str">
        <f t="shared" si="33"/>
        <v/>
      </c>
      <c r="M174" s="6" t="str">
        <f t="shared" si="34"/>
        <v/>
      </c>
      <c r="N174" s="6" t="str">
        <f t="shared" si="35"/>
        <v/>
      </c>
    </row>
    <row r="175" spans="1:14" ht="15.9" customHeight="1" x14ac:dyDescent="0.25">
      <c r="A175" s="73" t="s">
        <v>31</v>
      </c>
      <c r="B175" s="74" t="s">
        <v>32</v>
      </c>
      <c r="H175" s="7" t="str">
        <f>IF(B169="","",B169)</f>
        <v/>
      </c>
      <c r="I175" s="9" t="str">
        <f t="shared" si="30"/>
        <v/>
      </c>
      <c r="J175" s="6" t="str">
        <f t="shared" si="31"/>
        <v/>
      </c>
      <c r="K175" s="6" t="str">
        <f t="shared" si="32"/>
        <v/>
      </c>
      <c r="L175" s="6" t="str">
        <f t="shared" si="33"/>
        <v/>
      </c>
      <c r="M175" s="6" t="str">
        <f t="shared" si="34"/>
        <v/>
      </c>
      <c r="N175" s="6" t="str">
        <f t="shared" si="35"/>
        <v/>
      </c>
    </row>
    <row r="176" spans="1:14" ht="15.9" customHeight="1" x14ac:dyDescent="0.25">
      <c r="H176" s="7" t="str">
        <f>IF(B169="","",H175&amp;" " &amp;"CEZA")</f>
        <v/>
      </c>
      <c r="I176" s="9" t="str">
        <f t="shared" si="30"/>
        <v/>
      </c>
      <c r="J176" s="6" t="str">
        <f t="shared" si="31"/>
        <v/>
      </c>
      <c r="K176" s="6" t="str">
        <f t="shared" si="32"/>
        <v/>
      </c>
      <c r="L176" s="6" t="str">
        <f t="shared" si="33"/>
        <v/>
      </c>
      <c r="M176" s="6" t="str">
        <f t="shared" si="34"/>
        <v/>
      </c>
      <c r="N176" s="6" t="str">
        <f t="shared" si="35"/>
        <v/>
      </c>
    </row>
    <row r="177" spans="2:14" ht="15.9" customHeight="1" x14ac:dyDescent="0.25">
      <c r="H177" s="7" t="str">
        <f>IF(B170="","",B170)</f>
        <v/>
      </c>
      <c r="I177" s="9" t="str">
        <f t="shared" si="30"/>
        <v/>
      </c>
      <c r="J177" s="6" t="str">
        <f t="shared" si="31"/>
        <v/>
      </c>
      <c r="K177" s="6" t="str">
        <f t="shared" si="32"/>
        <v/>
      </c>
      <c r="L177" s="6" t="str">
        <f t="shared" si="33"/>
        <v/>
      </c>
      <c r="M177" s="6" t="str">
        <f t="shared" si="34"/>
        <v/>
      </c>
      <c r="N177" s="6" t="str">
        <f t="shared" si="35"/>
        <v/>
      </c>
    </row>
    <row r="178" spans="2:14" ht="15.9" customHeight="1" x14ac:dyDescent="0.25">
      <c r="H178" s="7" t="str">
        <f>IF(B170="","",H177&amp;" "&amp;"CEZA")</f>
        <v/>
      </c>
      <c r="I178" s="9" t="str">
        <f t="shared" si="30"/>
        <v/>
      </c>
      <c r="J178" s="6" t="str">
        <f t="shared" si="31"/>
        <v/>
      </c>
      <c r="K178" s="6" t="str">
        <f t="shared" si="32"/>
        <v/>
      </c>
      <c r="L178" s="6" t="str">
        <f t="shared" si="33"/>
        <v/>
      </c>
      <c r="M178" s="6" t="str">
        <f t="shared" si="34"/>
        <v/>
      </c>
      <c r="N178" s="6" t="str">
        <f t="shared" si="35"/>
        <v/>
      </c>
    </row>
    <row r="179" spans="2:14" ht="15.9" customHeight="1" x14ac:dyDescent="0.25">
      <c r="H179" s="7" t="str">
        <f>IF(B171="","",B171)</f>
        <v/>
      </c>
      <c r="I179" s="9" t="str">
        <f t="shared" si="30"/>
        <v/>
      </c>
      <c r="J179" s="6" t="str">
        <f t="shared" si="31"/>
        <v/>
      </c>
      <c r="K179" s="6" t="str">
        <f t="shared" si="32"/>
        <v/>
      </c>
      <c r="L179" s="6" t="str">
        <f t="shared" si="33"/>
        <v/>
      </c>
      <c r="M179" s="6" t="str">
        <f t="shared" si="34"/>
        <v/>
      </c>
      <c r="N179" s="6" t="str">
        <f t="shared" si="35"/>
        <v/>
      </c>
    </row>
    <row r="180" spans="2:14" ht="15.9" customHeight="1" x14ac:dyDescent="0.25">
      <c r="H180" s="7" t="str">
        <f>IF(B171="","",H179&amp;" " &amp;"CEZA")</f>
        <v/>
      </c>
      <c r="I180" s="9" t="str">
        <f t="shared" si="30"/>
        <v/>
      </c>
      <c r="J180" s="6" t="str">
        <f t="shared" si="31"/>
        <v/>
      </c>
      <c r="K180" s="6" t="str">
        <f t="shared" si="32"/>
        <v/>
      </c>
      <c r="L180" s="6" t="str">
        <f t="shared" si="33"/>
        <v/>
      </c>
      <c r="M180" s="6" t="str">
        <f t="shared" si="34"/>
        <v/>
      </c>
      <c r="N180" s="6" t="str">
        <f t="shared" si="35"/>
        <v/>
      </c>
    </row>
    <row r="181" spans="2:14" ht="15.9" customHeight="1" x14ac:dyDescent="0.25">
      <c r="B181" s="34"/>
      <c r="H181" s="7" t="str">
        <f>IF(B172="","",B172)</f>
        <v/>
      </c>
      <c r="I181" s="9" t="str">
        <f t="shared" si="30"/>
        <v/>
      </c>
      <c r="J181" s="6" t="str">
        <f t="shared" si="31"/>
        <v/>
      </c>
      <c r="K181" s="6" t="str">
        <f t="shared" si="32"/>
        <v/>
      </c>
      <c r="L181" s="6" t="str">
        <f t="shared" si="33"/>
        <v/>
      </c>
      <c r="M181" s="6" t="str">
        <f t="shared" si="34"/>
        <v/>
      </c>
      <c r="N181" s="6" t="str">
        <f t="shared" si="35"/>
        <v/>
      </c>
    </row>
    <row r="182" spans="2:14" ht="15.9" customHeight="1" x14ac:dyDescent="0.25">
      <c r="H182" s="7" t="str">
        <f>IF(B172="","",H181&amp;" "&amp;"CEZA")</f>
        <v/>
      </c>
      <c r="I182" s="9" t="str">
        <f t="shared" si="30"/>
        <v/>
      </c>
      <c r="J182" s="6" t="str">
        <f t="shared" si="31"/>
        <v/>
      </c>
      <c r="K182" s="6" t="str">
        <f t="shared" si="32"/>
        <v/>
      </c>
      <c r="L182" s="6" t="str">
        <f t="shared" si="33"/>
        <v/>
      </c>
      <c r="M182" s="6" t="str">
        <f t="shared" si="34"/>
        <v/>
      </c>
      <c r="N182" s="6" t="str">
        <f t="shared" si="35"/>
        <v/>
      </c>
    </row>
    <row r="183" spans="2:14" ht="15.9" customHeight="1" x14ac:dyDescent="0.3">
      <c r="H183" s="10"/>
      <c r="I183" s="11">
        <f>SUM(I163:I182)</f>
        <v>0</v>
      </c>
      <c r="J183" s="12">
        <f>SUM(J163:J182)</f>
        <v>0</v>
      </c>
      <c r="K183" s="12" t="str">
        <f t="shared" si="32"/>
        <v/>
      </c>
      <c r="L183" s="12">
        <f>SUM(L163:L182)</f>
        <v>0</v>
      </c>
      <c r="M183" s="12">
        <f>SUM(M163:M182)</f>
        <v>0</v>
      </c>
      <c r="N183" s="12">
        <f>SUM(N163:N182)</f>
        <v>0</v>
      </c>
    </row>
  </sheetData>
  <sheetProtection password="CE28" sheet="1" objects="1" scenarios="1" formatCells="0" formatColumns="0" formatRows="0"/>
  <mergeCells count="103">
    <mergeCell ref="O88:O89"/>
    <mergeCell ref="Q48:Q49"/>
    <mergeCell ref="R48:R49"/>
    <mergeCell ref="A80:N85"/>
    <mergeCell ref="A86:F86"/>
    <mergeCell ref="G86:J86"/>
    <mergeCell ref="K86:N86"/>
    <mergeCell ref="K48:K49"/>
    <mergeCell ref="L48:L49"/>
    <mergeCell ref="P88:P89"/>
    <mergeCell ref="Q88:Q89"/>
    <mergeCell ref="H88:H89"/>
    <mergeCell ref="I88:I89"/>
    <mergeCell ref="J88:J89"/>
    <mergeCell ref="K88:K89"/>
    <mergeCell ref="G88:G89"/>
    <mergeCell ref="L88:L89"/>
    <mergeCell ref="M88:M89"/>
    <mergeCell ref="E48:E49"/>
    <mergeCell ref="F48:F49"/>
    <mergeCell ref="M48:M49"/>
    <mergeCell ref="N48:N49"/>
    <mergeCell ref="G48:G49"/>
    <mergeCell ref="H48:H49"/>
    <mergeCell ref="I48:I49"/>
    <mergeCell ref="A7:F7"/>
    <mergeCell ref="G7:J7"/>
    <mergeCell ref="K7:N7"/>
    <mergeCell ref="A8:F8"/>
    <mergeCell ref="G8:J8"/>
    <mergeCell ref="K8:N8"/>
    <mergeCell ref="A9:A10"/>
    <mergeCell ref="J9:J10"/>
    <mergeCell ref="R88:R89"/>
    <mergeCell ref="A40:N45"/>
    <mergeCell ref="A46:F46"/>
    <mergeCell ref="G46:J46"/>
    <mergeCell ref="K46:N46"/>
    <mergeCell ref="A47:F47"/>
    <mergeCell ref="A87:F87"/>
    <mergeCell ref="A88:A89"/>
    <mergeCell ref="B88:B89"/>
    <mergeCell ref="C88:C89"/>
    <mergeCell ref="D88:D89"/>
    <mergeCell ref="E88:E89"/>
    <mergeCell ref="N88:N89"/>
    <mergeCell ref="F88:F89"/>
    <mergeCell ref="O48:O49"/>
    <mergeCell ref="P48:P49"/>
    <mergeCell ref="T4:T5"/>
    <mergeCell ref="R9:R10"/>
    <mergeCell ref="O9:O10"/>
    <mergeCell ref="P9:P10"/>
    <mergeCell ref="Q9:Q10"/>
    <mergeCell ref="H9:H10"/>
    <mergeCell ref="M9:M10"/>
    <mergeCell ref="L9:L10"/>
    <mergeCell ref="N9:N10"/>
    <mergeCell ref="K9:K10"/>
    <mergeCell ref="A127:F127"/>
    <mergeCell ref="A48:A49"/>
    <mergeCell ref="B48:B49"/>
    <mergeCell ref="C48:C49"/>
    <mergeCell ref="D48:D49"/>
    <mergeCell ref="K47:N47"/>
    <mergeCell ref="G87:J87"/>
    <mergeCell ref="K87:N87"/>
    <mergeCell ref="G127:J127"/>
    <mergeCell ref="K127:N127"/>
    <mergeCell ref="J48:J49"/>
    <mergeCell ref="G126:J126"/>
    <mergeCell ref="G47:J47"/>
    <mergeCell ref="B9:B10"/>
    <mergeCell ref="G9:G10"/>
    <mergeCell ref="C9:C10"/>
    <mergeCell ref="I9:I10"/>
    <mergeCell ref="D9:D10"/>
    <mergeCell ref="A120:N125"/>
    <mergeCell ref="K126:N126"/>
    <mergeCell ref="A1:N5"/>
    <mergeCell ref="M6:N6"/>
    <mergeCell ref="A6:L6"/>
    <mergeCell ref="Q128:Q129"/>
    <mergeCell ref="R128:R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E9:E10"/>
    <mergeCell ref="F9:F10"/>
    <mergeCell ref="A128:A129"/>
    <mergeCell ref="B128:B129"/>
    <mergeCell ref="C128:C129"/>
    <mergeCell ref="D128:D129"/>
    <mergeCell ref="E128:E129"/>
    <mergeCell ref="F128:F129"/>
    <mergeCell ref="G128:G129"/>
    <mergeCell ref="A126:F126"/>
  </mergeCells>
  <phoneticPr fontId="0" type="noConversion"/>
  <conditionalFormatting sqref="H163:N182">
    <cfRule type="expression" dxfId="4" priority="13" stopIfTrue="1">
      <formula>$L163</formula>
    </cfRule>
  </conditionalFormatting>
  <conditionalFormatting sqref="K11:N35">
    <cfRule type="expression" dxfId="3" priority="4" stopIfTrue="1">
      <formula>$N11&lt;&gt;""</formula>
    </cfRule>
  </conditionalFormatting>
  <conditionalFormatting sqref="K51:N75">
    <cfRule type="expression" dxfId="2" priority="3" stopIfTrue="1">
      <formula>$N51&lt;&gt;""</formula>
    </cfRule>
  </conditionalFormatting>
  <conditionalFormatting sqref="K131:N155">
    <cfRule type="expression" dxfId="1" priority="1" stopIfTrue="1">
      <formula>$N131&lt;&gt;""</formula>
    </cfRule>
  </conditionalFormatting>
  <conditionalFormatting sqref="K91:N115">
    <cfRule type="expression" dxfId="0" priority="2" stopIfTrue="1">
      <formula>$N91&lt;&gt;""</formula>
    </cfRule>
  </conditionalFormatting>
  <dataValidations count="5">
    <dataValidation type="textLength" allowBlank="1" showInputMessage="1" showErrorMessage="1" sqref="C130">
      <formula1>11</formula1>
      <formula2>11</formula2>
    </dataValidation>
    <dataValidation type="textLength" allowBlank="1" showInputMessage="1" showErrorMessage="1" error="HATALI GİRİŞ" sqref="C51:C75 C91:C115 C11:C35 C131:C155">
      <formula1>11</formula1>
      <formula2>11</formula2>
    </dataValidation>
    <dataValidation type="date" allowBlank="1" showInputMessage="1" showErrorMessage="1" error="HATALI GİRİŞ" sqref="E50">
      <formula1>43831</formula1>
      <formula2>73415</formula2>
    </dataValidation>
    <dataValidation type="textLength" allowBlank="1" showInputMessage="1" showErrorMessage="1" sqref="K8:N8">
      <formula1>10</formula1>
      <formula2>11</formula2>
    </dataValidation>
    <dataValidation type="date" operator="lessThanOrEqual" allowBlank="1" showInputMessage="1" showErrorMessage="1" error="HATALI GİRİŞ" sqref="E11:E35 E51:E75 E91:E115 E131:E155">
      <formula1>TODAY()</formula1>
    </dataValidation>
  </dataValidations>
  <printOptions horizontalCentered="1" verticalCentered="1"/>
  <pageMargins left="0.19685039370078741" right="0.19685039370078741" top="0" bottom="0.6692913385826772" header="0.51181102362204722" footer="0.51181102362204722"/>
  <pageSetup paperSize="9" scale="5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Tablo1</vt:lpstr>
      <vt:lpstr>Excel_BuiltIn_Print_Area_1</vt:lpstr>
      <vt:lpstr>Tablo1!Yazdırma_Alanı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İzmirTicaretBorsası</dc:creator>
  <cp:lastModifiedBy>Soner</cp:lastModifiedBy>
  <cp:lastPrinted>2021-05-18T11:11:29Z</cp:lastPrinted>
  <dcterms:created xsi:type="dcterms:W3CDTF">2012-09-29T20:39:53Z</dcterms:created>
  <dcterms:modified xsi:type="dcterms:W3CDTF">2021-07-12T10:20:10Z</dcterms:modified>
</cp:coreProperties>
</file>