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6"/>
  </bookViews>
  <sheets>
    <sheet name="AYRINTILI FATURALI SATIŞ LİSTE" sheetId="1" r:id="rId1"/>
  </sheets>
  <definedNames>
    <definedName name="_xlnm._FilterDatabase" localSheetId="0" hidden="1">'AYRINTILI FATURALI SATIŞ LİSTE'!$A$8:$O$71</definedName>
    <definedName name="Excel_BuiltIn_Print_Area_1">'AYRINTILI FATURALI SATIŞ LİSTE'!$8:$65489</definedName>
    <definedName name="_xlnm.Print_Area" localSheetId="0">'AYRINTILI FATURALI SATIŞ LİSTE'!$A$1:$K$36</definedName>
  </definedNames>
  <calcPr calcId="145621"/>
</workbook>
</file>

<file path=xl/calcChain.xml><?xml version="1.0" encoding="utf-8"?>
<calcChain xmlns="http://schemas.openxmlformats.org/spreadsheetml/2006/main">
  <c r="L126" i="1" l="1"/>
  <c r="L87" i="1"/>
  <c r="L48" i="1"/>
  <c r="L88" i="1" l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0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H122" i="1" l="1"/>
  <c r="H83" i="1"/>
  <c r="H44" i="1"/>
  <c r="A122" i="1"/>
  <c r="A83" i="1"/>
  <c r="A44" i="1"/>
  <c r="M131" i="1" l="1"/>
  <c r="O131" i="1" s="1"/>
  <c r="M132" i="1"/>
  <c r="O132" i="1" s="1"/>
  <c r="M133" i="1"/>
  <c r="O133" i="1" s="1"/>
  <c r="M134" i="1"/>
  <c r="O134" i="1" s="1"/>
  <c r="M135" i="1"/>
  <c r="O135" i="1" s="1"/>
  <c r="M136" i="1"/>
  <c r="O136" i="1" s="1"/>
  <c r="M137" i="1"/>
  <c r="O137" i="1" s="1"/>
  <c r="M138" i="1"/>
  <c r="O138" i="1" s="1"/>
  <c r="M139" i="1"/>
  <c r="O139" i="1" s="1"/>
  <c r="M140" i="1"/>
  <c r="O140" i="1" s="1"/>
  <c r="M141" i="1"/>
  <c r="O141" i="1" s="1"/>
  <c r="M142" i="1"/>
  <c r="O142" i="1" s="1"/>
  <c r="M143" i="1"/>
  <c r="O143" i="1" s="1"/>
  <c r="M144" i="1"/>
  <c r="O144" i="1" s="1"/>
  <c r="M146" i="1"/>
  <c r="O146" i="1" s="1"/>
  <c r="M147" i="1"/>
  <c r="O147" i="1" s="1"/>
  <c r="M148" i="1"/>
  <c r="O148" i="1" s="1"/>
  <c r="M149" i="1"/>
  <c r="O149" i="1" s="1"/>
  <c r="M150" i="1"/>
  <c r="O150" i="1" s="1"/>
  <c r="K128" i="1"/>
  <c r="L128" i="1" s="1"/>
  <c r="K149" i="1"/>
  <c r="L149" i="1" s="1"/>
  <c r="K150" i="1"/>
  <c r="L150" i="1" s="1"/>
  <c r="K110" i="1"/>
  <c r="K111" i="1"/>
  <c r="K71" i="1"/>
  <c r="K72" i="1"/>
  <c r="K34" i="1"/>
  <c r="K148" i="1"/>
  <c r="L148" i="1" s="1"/>
  <c r="K147" i="1"/>
  <c r="L147" i="1" s="1"/>
  <c r="N147" i="1" s="1"/>
  <c r="K146" i="1"/>
  <c r="L146" i="1" s="1"/>
  <c r="K145" i="1"/>
  <c r="L145" i="1" s="1"/>
  <c r="K144" i="1"/>
  <c r="L144" i="1" s="1"/>
  <c r="K143" i="1"/>
  <c r="L143" i="1" s="1"/>
  <c r="N143" i="1" s="1"/>
  <c r="K142" i="1"/>
  <c r="L142" i="1" s="1"/>
  <c r="N142" i="1" s="1"/>
  <c r="K141" i="1"/>
  <c r="L141" i="1" s="1"/>
  <c r="K140" i="1"/>
  <c r="L140" i="1" s="1"/>
  <c r="K139" i="1"/>
  <c r="L139" i="1" s="1"/>
  <c r="N139" i="1" s="1"/>
  <c r="K138" i="1"/>
  <c r="L138" i="1" s="1"/>
  <c r="N138" i="1" s="1"/>
  <c r="K137" i="1"/>
  <c r="L137" i="1" s="1"/>
  <c r="K136" i="1"/>
  <c r="L136" i="1" s="1"/>
  <c r="K135" i="1"/>
  <c r="L135" i="1" s="1"/>
  <c r="N135" i="1" s="1"/>
  <c r="K134" i="1"/>
  <c r="L134" i="1" s="1"/>
  <c r="N134" i="1" s="1"/>
  <c r="K133" i="1"/>
  <c r="L133" i="1" s="1"/>
  <c r="K132" i="1"/>
  <c r="L132" i="1" s="1"/>
  <c r="K131" i="1"/>
  <c r="L131" i="1" s="1"/>
  <c r="N131" i="1" s="1"/>
  <c r="K130" i="1"/>
  <c r="L130" i="1" s="1"/>
  <c r="K129" i="1"/>
  <c r="L129" i="1" s="1"/>
  <c r="K127" i="1"/>
  <c r="L127" i="1" s="1"/>
  <c r="K126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D156" i="1"/>
  <c r="K29" i="1"/>
  <c r="N146" i="1" l="1"/>
  <c r="N149" i="1"/>
  <c r="N132" i="1"/>
  <c r="N136" i="1"/>
  <c r="N140" i="1"/>
  <c r="N144" i="1"/>
  <c r="N137" i="1"/>
  <c r="N148" i="1"/>
  <c r="N133" i="1"/>
  <c r="N141" i="1"/>
  <c r="N150" i="1"/>
  <c r="L111" i="1"/>
  <c r="D164" i="1"/>
  <c r="D165" i="1" s="1"/>
  <c r="D162" i="1"/>
  <c r="D163" i="1" s="1"/>
  <c r="D160" i="1"/>
  <c r="D161" i="1" s="1"/>
  <c r="D158" i="1"/>
  <c r="D159" i="1" s="1"/>
  <c r="D157" i="1"/>
  <c r="O1" i="1" l="1"/>
  <c r="M126" i="1" l="1"/>
  <c r="N126" i="1" s="1"/>
  <c r="M129" i="1"/>
  <c r="M127" i="1"/>
  <c r="M130" i="1"/>
  <c r="M72" i="1"/>
  <c r="M92" i="1"/>
  <c r="N92" i="1" s="1"/>
  <c r="M96" i="1"/>
  <c r="N96" i="1" s="1"/>
  <c r="M100" i="1"/>
  <c r="N100" i="1" s="1"/>
  <c r="M104" i="1"/>
  <c r="N104" i="1" s="1"/>
  <c r="M108" i="1"/>
  <c r="N108" i="1" s="1"/>
  <c r="M88" i="1"/>
  <c r="N88" i="1" s="1"/>
  <c r="M90" i="1"/>
  <c r="N90" i="1" s="1"/>
  <c r="M98" i="1"/>
  <c r="N98" i="1" s="1"/>
  <c r="M102" i="1"/>
  <c r="N102" i="1" s="1"/>
  <c r="M110" i="1"/>
  <c r="N110" i="1" s="1"/>
  <c r="M87" i="1"/>
  <c r="N87" i="1" s="1"/>
  <c r="M93" i="1"/>
  <c r="N93" i="1" s="1"/>
  <c r="M101" i="1"/>
  <c r="N101" i="1" s="1"/>
  <c r="M109" i="1"/>
  <c r="N109" i="1" s="1"/>
  <c r="M91" i="1"/>
  <c r="N91" i="1" s="1"/>
  <c r="M95" i="1"/>
  <c r="N95" i="1" s="1"/>
  <c r="M99" i="1"/>
  <c r="N99" i="1" s="1"/>
  <c r="M103" i="1"/>
  <c r="N103" i="1" s="1"/>
  <c r="M107" i="1"/>
  <c r="N107" i="1" s="1"/>
  <c r="M111" i="1"/>
  <c r="N111" i="1" s="1"/>
  <c r="M94" i="1"/>
  <c r="N94" i="1" s="1"/>
  <c r="M106" i="1"/>
  <c r="N106" i="1" s="1"/>
  <c r="M97" i="1"/>
  <c r="N97" i="1" s="1"/>
  <c r="M105" i="1"/>
  <c r="N105" i="1" s="1"/>
  <c r="M64" i="1"/>
  <c r="M63" i="1"/>
  <c r="O102" i="1" s="1"/>
  <c r="M71" i="1"/>
  <c r="M34" i="1"/>
  <c r="M145" i="1"/>
  <c r="M128" i="1"/>
  <c r="N128" i="1" s="1"/>
  <c r="M89" i="1"/>
  <c r="N89" i="1" s="1"/>
  <c r="K30" i="1"/>
  <c r="K31" i="1"/>
  <c r="K32" i="1"/>
  <c r="K33" i="1"/>
  <c r="K48" i="1"/>
  <c r="K49" i="1"/>
  <c r="K50" i="1"/>
  <c r="K51" i="1"/>
  <c r="K52" i="1"/>
  <c r="M52" i="1" s="1"/>
  <c r="K53" i="1"/>
  <c r="K54" i="1"/>
  <c r="K55" i="1"/>
  <c r="K56" i="1"/>
  <c r="K57" i="1"/>
  <c r="K58" i="1"/>
  <c r="M58" i="1" s="1"/>
  <c r="K59" i="1"/>
  <c r="K60" i="1"/>
  <c r="K61" i="1"/>
  <c r="M61" i="1" s="1"/>
  <c r="K62" i="1"/>
  <c r="K63" i="1"/>
  <c r="K64" i="1"/>
  <c r="K65" i="1"/>
  <c r="K66" i="1"/>
  <c r="K67" i="1"/>
  <c r="K68" i="1"/>
  <c r="M68" i="1" s="1"/>
  <c r="K69" i="1"/>
  <c r="K70" i="1"/>
  <c r="O129" i="1" l="1"/>
  <c r="N129" i="1"/>
  <c r="O130" i="1"/>
  <c r="N130" i="1"/>
  <c r="O127" i="1"/>
  <c r="N127" i="1"/>
  <c r="O110" i="1"/>
  <c r="O97" i="1"/>
  <c r="O100" i="1"/>
  <c r="O103" i="1"/>
  <c r="O107" i="1"/>
  <c r="O91" i="1"/>
  <c r="N72" i="1"/>
  <c r="O111" i="1"/>
  <c r="N71" i="1"/>
  <c r="O71" i="1"/>
  <c r="O72" i="1"/>
  <c r="M62" i="1"/>
  <c r="N64" i="1"/>
  <c r="N63" i="1"/>
  <c r="M16" i="1"/>
  <c r="M67" i="1"/>
  <c r="M51" i="1"/>
  <c r="M65" i="1"/>
  <c r="N61" i="1"/>
  <c r="M54" i="1"/>
  <c r="M59" i="1"/>
  <c r="M60" i="1"/>
  <c r="M57" i="1"/>
  <c r="N57" i="1" s="1"/>
  <c r="N58" i="1"/>
  <c r="M66" i="1"/>
  <c r="M70" i="1"/>
  <c r="N68" i="1"/>
  <c r="N52" i="1"/>
  <c r="M55" i="1"/>
  <c r="M50" i="1"/>
  <c r="M56" i="1"/>
  <c r="M69" i="1"/>
  <c r="M53" i="1"/>
  <c r="O34" i="1"/>
  <c r="N34" i="1"/>
  <c r="N145" i="1"/>
  <c r="O145" i="1"/>
  <c r="M10" i="1"/>
  <c r="M14" i="1"/>
  <c r="M48" i="1"/>
  <c r="O87" i="1" s="1"/>
  <c r="M49" i="1"/>
  <c r="O88" i="1" s="1"/>
  <c r="K35" i="1"/>
  <c r="K47" i="1" s="1"/>
  <c r="K73" i="1" s="1"/>
  <c r="K86" i="1" s="1"/>
  <c r="K112" i="1" s="1"/>
  <c r="K125" i="1" s="1"/>
  <c r="K151" i="1" s="1"/>
  <c r="M12" i="1"/>
  <c r="M13" i="1"/>
  <c r="M15" i="1"/>
  <c r="O53" i="1" s="1"/>
  <c r="M17" i="1"/>
  <c r="M18" i="1"/>
  <c r="O56" i="1" s="1"/>
  <c r="M19" i="1"/>
  <c r="M20" i="1"/>
  <c r="O58" i="1" s="1"/>
  <c r="M21" i="1"/>
  <c r="M22" i="1"/>
  <c r="M23" i="1"/>
  <c r="O61" i="1" s="1"/>
  <c r="M24" i="1"/>
  <c r="M25" i="1"/>
  <c r="O63" i="1" s="1"/>
  <c r="M26" i="1"/>
  <c r="O64" i="1" s="1"/>
  <c r="M27" i="1"/>
  <c r="M28" i="1"/>
  <c r="M29" i="1"/>
  <c r="M30" i="1"/>
  <c r="M31" i="1"/>
  <c r="M32" i="1"/>
  <c r="M33" i="1"/>
  <c r="O33" i="1" s="1"/>
  <c r="M11" i="1"/>
  <c r="O51" i="1" l="1"/>
  <c r="N69" i="1"/>
  <c r="O108" i="1"/>
  <c r="N67" i="1"/>
  <c r="O106" i="1"/>
  <c r="N62" i="1"/>
  <c r="O101" i="1"/>
  <c r="N56" i="1"/>
  <c r="O95" i="1"/>
  <c r="N53" i="1"/>
  <c r="O92" i="1"/>
  <c r="N55" i="1"/>
  <c r="O94" i="1"/>
  <c r="N66" i="1"/>
  <c r="O105" i="1"/>
  <c r="N59" i="1"/>
  <c r="O98" i="1"/>
  <c r="N51" i="1"/>
  <c r="O90" i="1"/>
  <c r="N54" i="1"/>
  <c r="O93" i="1"/>
  <c r="N50" i="1"/>
  <c r="O89" i="1"/>
  <c r="N70" i="1"/>
  <c r="O109" i="1"/>
  <c r="N60" i="1"/>
  <c r="O99" i="1"/>
  <c r="N65" i="1"/>
  <c r="O104" i="1"/>
  <c r="O59" i="1"/>
  <c r="O55" i="1"/>
  <c r="O48" i="1"/>
  <c r="O49" i="1"/>
  <c r="O60" i="1"/>
  <c r="O50" i="1"/>
  <c r="O62" i="1"/>
  <c r="O65" i="1"/>
  <c r="O30" i="1"/>
  <c r="O68" i="1"/>
  <c r="O128" i="1"/>
  <c r="O52" i="1"/>
  <c r="O29" i="1"/>
  <c r="O67" i="1"/>
  <c r="O32" i="1"/>
  <c r="O70" i="1"/>
  <c r="O31" i="1"/>
  <c r="O69" i="1"/>
  <c r="O54" i="1"/>
  <c r="O28" i="1"/>
  <c r="O66" i="1"/>
  <c r="O11" i="1"/>
  <c r="O24" i="1"/>
  <c r="O26" i="1"/>
  <c r="O27" i="1"/>
  <c r="O21" i="1"/>
  <c r="O23" i="1"/>
  <c r="O25" i="1"/>
  <c r="O22" i="1"/>
  <c r="O10" i="1"/>
  <c r="O57" i="1"/>
  <c r="O96" i="1"/>
  <c r="O16" i="1"/>
  <c r="O20" i="1"/>
  <c r="O14" i="1"/>
  <c r="O19" i="1"/>
  <c r="O17" i="1"/>
  <c r="O18" i="1"/>
  <c r="O13" i="1"/>
  <c r="O12" i="1"/>
  <c r="O15" i="1"/>
  <c r="O126" i="1"/>
  <c r="N48" i="1"/>
  <c r="N49" i="1"/>
  <c r="N10" i="1"/>
  <c r="G158" i="1" l="1"/>
  <c r="N32" i="1"/>
  <c r="N30" i="1"/>
  <c r="N31" i="1"/>
  <c r="N33" i="1"/>
  <c r="N29" i="1"/>
  <c r="N26" i="1"/>
  <c r="N18" i="1"/>
  <c r="N22" i="1"/>
  <c r="N21" i="1"/>
  <c r="N25" i="1"/>
  <c r="N27" i="1"/>
  <c r="N19" i="1"/>
  <c r="N28" i="1"/>
  <c r="N24" i="1"/>
  <c r="N20" i="1"/>
  <c r="N23" i="1"/>
  <c r="N17" i="1"/>
  <c r="N16" i="1"/>
  <c r="N15" i="1"/>
  <c r="N14" i="1"/>
  <c r="N13" i="1"/>
  <c r="N12" i="1"/>
  <c r="N11" i="1"/>
  <c r="K156" i="1" l="1"/>
  <c r="G157" i="1"/>
  <c r="K157" i="1"/>
  <c r="G159" i="1"/>
  <c r="K159" i="1"/>
  <c r="G161" i="1"/>
  <c r="K161" i="1"/>
  <c r="G163" i="1"/>
  <c r="K163" i="1"/>
  <c r="G165" i="1"/>
  <c r="K165" i="1"/>
  <c r="F158" i="1"/>
  <c r="J158" i="1"/>
  <c r="F160" i="1"/>
  <c r="J160" i="1"/>
  <c r="F162" i="1"/>
  <c r="J162" i="1"/>
  <c r="F164" i="1"/>
  <c r="J164" i="1"/>
  <c r="K158" i="1"/>
  <c r="G160" i="1"/>
  <c r="K160" i="1"/>
  <c r="G162" i="1"/>
  <c r="K162" i="1"/>
  <c r="G164" i="1"/>
  <c r="K164" i="1"/>
  <c r="F157" i="1"/>
  <c r="J157" i="1"/>
  <c r="F159" i="1"/>
  <c r="J159" i="1"/>
  <c r="F161" i="1"/>
  <c r="J161" i="1"/>
  <c r="F163" i="1"/>
  <c r="J163" i="1"/>
  <c r="F165" i="1"/>
  <c r="J165" i="1"/>
  <c r="J156" i="1"/>
  <c r="G156" i="1"/>
  <c r="F156" i="1"/>
  <c r="I160" i="1" l="1"/>
  <c r="H160" i="1" s="1"/>
  <c r="I161" i="1"/>
  <c r="H161" i="1" s="1"/>
  <c r="I159" i="1"/>
  <c r="H159" i="1" s="1"/>
  <c r="I162" i="1"/>
  <c r="H162" i="1" s="1"/>
  <c r="I165" i="1"/>
  <c r="H165" i="1" s="1"/>
  <c r="I157" i="1"/>
  <c r="H157" i="1" s="1"/>
  <c r="I163" i="1"/>
  <c r="H163" i="1" s="1"/>
  <c r="I164" i="1"/>
  <c r="H164" i="1" s="1"/>
  <c r="I158" i="1"/>
  <c r="H158" i="1" s="1"/>
  <c r="I156" i="1"/>
  <c r="H156" i="1" s="1"/>
  <c r="K166" i="1"/>
  <c r="J166" i="1"/>
  <c r="I166" i="1" l="1"/>
  <c r="K167" i="1"/>
</calcChain>
</file>

<file path=xl/sharedStrings.xml><?xml version="1.0" encoding="utf-8"?>
<sst xmlns="http://schemas.openxmlformats.org/spreadsheetml/2006/main" count="79" uniqueCount="29">
  <si>
    <t>VERGİ NO</t>
  </si>
  <si>
    <t>MALIN CİNSİ</t>
  </si>
  <si>
    <t>MİKTAR (KG)</t>
  </si>
  <si>
    <t>BİRİM FİYATI (TL)</t>
  </si>
  <si>
    <t>TOPLAM :</t>
  </si>
  <si>
    <t>AYRINTILI FATURALI  SATIŞ LİSTESİ</t>
  </si>
  <si>
    <t>V.DAİRESİ</t>
  </si>
  <si>
    <t xml:space="preserve">SATICI     FİRMA   ÜNVANI </t>
  </si>
  <si>
    <t>ALICI FİRMA</t>
  </si>
  <si>
    <t>KDV HARİÇ TUTAR (TL)</t>
  </si>
  <si>
    <t>SIRA NO</t>
  </si>
  <si>
    <t>VERGİ DAİRESİ  VE NO</t>
  </si>
  <si>
    <t>NO</t>
  </si>
  <si>
    <t>TARİH</t>
  </si>
  <si>
    <t>ADET</t>
  </si>
  <si>
    <t>TESCİL ÜCRETİ</t>
  </si>
  <si>
    <t>GECİKME ZAMMI</t>
  </si>
  <si>
    <t>TOPLAM</t>
  </si>
  <si>
    <t>MALIN CİNSİ 1</t>
  </si>
  <si>
    <t>ÜRÜN LİSTESİ</t>
  </si>
  <si>
    <t>ÜRÜN ADI</t>
  </si>
  <si>
    <t>MİKTAR</t>
  </si>
  <si>
    <t>FİYAT</t>
  </si>
  <si>
    <t>TUTAR</t>
  </si>
  <si>
    <t>***</t>
  </si>
  <si>
    <t>Belirtilen tescil ücreti bilgilendirme amaçlı olup ayrıca tescil ücreti tarafınıza bildirilecektir.</t>
  </si>
  <si>
    <t>TOPLAM TESCİL ÜCRETİ</t>
  </si>
  <si>
    <t>NAKLİ YEKUN</t>
  </si>
  <si>
    <t>İŞBU LİSTEDEKİ BİLGİLERİN DOĞRU OLDUĞUNU BEYAN VE TAAHHÜT EDERİM.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</si>
</sst>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###\ ###\ #####"/>
    <numFmt numFmtId="166" formatCode="dd/mm/yyyy;@"/>
  </numFmts>
  <fonts count="22" x14ac:knownFonts="1"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name val="Arial"/>
      <family val="2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1" fillId="2" borderId="15" applyNumberFormat="0" applyAlignment="0" applyProtection="0"/>
    <xf numFmtId="0" fontId="12" fillId="0" borderId="18" applyNumberFormat="0" applyFill="0" applyAlignment="0" applyProtection="0"/>
  </cellStyleXfs>
  <cellXfs count="84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4" fontId="4" fillId="0" borderId="3" xfId="1" applyFont="1" applyBorder="1" applyAlignment="1" applyProtection="1">
      <alignment horizontal="center" vertical="center"/>
      <protection locked="0"/>
    </xf>
    <xf numFmtId="164" fontId="4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locked="0"/>
    </xf>
    <xf numFmtId="164" fontId="15" fillId="0" borderId="1" xfId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4" fontId="18" fillId="0" borderId="0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19" xfId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18" xfId="3" applyAlignment="1" applyProtection="1">
      <alignment horizontal="center" vertical="center" wrapText="1"/>
      <protection hidden="1"/>
    </xf>
    <xf numFmtId="0" fontId="0" fillId="0" borderId="0" xfId="0" applyFill="1" applyProtection="1"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16" fillId="0" borderId="3" xfId="0" applyNumberFormat="1" applyFont="1" applyFill="1" applyBorder="1" applyProtection="1">
      <protection locked="0" hidden="1"/>
    </xf>
    <xf numFmtId="164" fontId="16" fillId="3" borderId="3" xfId="0" applyNumberFormat="1" applyFont="1" applyFill="1" applyBorder="1" applyProtection="1">
      <protection locked="0" hidden="1"/>
    </xf>
    <xf numFmtId="164" fontId="4" fillId="0" borderId="1" xfId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20" fillId="4" borderId="0" xfId="0" applyFont="1" applyFill="1" applyProtection="1">
      <protection locked="0"/>
    </xf>
    <xf numFmtId="0" fontId="14" fillId="2" borderId="16" xfId="2" applyFont="1" applyBorder="1" applyAlignment="1" applyProtection="1">
      <alignment horizontal="center" vertical="center"/>
      <protection hidden="1"/>
    </xf>
    <xf numFmtId="0" fontId="14" fillId="2" borderId="17" xfId="2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2" fillId="0" borderId="18" xfId="3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</cellXfs>
  <cellStyles count="4">
    <cellStyle name="Başlık 2" xfId="3" builtinId="17"/>
    <cellStyle name="Çıkış" xfId="2" builtinId="21"/>
    <cellStyle name="Normal" xfId="0" builtinId="0"/>
    <cellStyle name="Virgül" xfId="1" builtinId="3"/>
  </cellStyles>
  <dxfs count="9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666750</xdr:colOff>
      <xdr:row>4</xdr:row>
      <xdr:rowOff>76200</xdr:rowOff>
    </xdr:to>
    <xdr:pic>
      <xdr:nvPicPr>
        <xdr:cNvPr id="1091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871910</xdr:colOff>
      <xdr:row>73</xdr:row>
      <xdr:rowOff>72342</xdr:rowOff>
    </xdr:from>
    <xdr:to>
      <xdr:col>10</xdr:col>
      <xdr:colOff>871905</xdr:colOff>
      <xdr:row>73</xdr:row>
      <xdr:rowOff>554620</xdr:rowOff>
    </xdr:to>
    <xdr:sp macro="" textlink="">
      <xdr:nvSpPr>
        <xdr:cNvPr id="2" name="Metin kutusu 1"/>
        <xdr:cNvSpPr txBox="1"/>
      </xdr:nvSpPr>
      <xdr:spPr>
        <a:xfrm>
          <a:off x="9151233" y="6968924"/>
          <a:ext cx="2013513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9</xdr:col>
      <xdr:colOff>228973</xdr:colOff>
      <xdr:row>35</xdr:row>
      <xdr:rowOff>12811</xdr:rowOff>
    </xdr:from>
    <xdr:to>
      <xdr:col>10</xdr:col>
      <xdr:colOff>1491030</xdr:colOff>
      <xdr:row>35</xdr:row>
      <xdr:rowOff>440531</xdr:rowOff>
    </xdr:to>
    <xdr:sp macro="" textlink="">
      <xdr:nvSpPr>
        <xdr:cNvPr id="10" name="Metin kutusu 9"/>
        <xdr:cNvSpPr txBox="1"/>
      </xdr:nvSpPr>
      <xdr:spPr>
        <a:xfrm>
          <a:off x="9765879" y="7358967"/>
          <a:ext cx="2321714" cy="427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200">
              <a:latin typeface="Times New Roman" panose="02020603050405020304" pitchFamily="18" charset="0"/>
              <a:cs typeface="Times New Roman" panose="02020603050405020304" pitchFamily="18" charset="0"/>
            </a:rPr>
            <a:t>F-TES-013/12.07.2021</a:t>
          </a:r>
        </a:p>
      </xdr:txBody>
    </xdr:sp>
    <xdr:clientData/>
  </xdr:twoCellAnchor>
  <xdr:twoCellAnchor>
    <xdr:from>
      <xdr:col>8</xdr:col>
      <xdr:colOff>871910</xdr:colOff>
      <xdr:row>112</xdr:row>
      <xdr:rowOff>72342</xdr:rowOff>
    </xdr:from>
    <xdr:to>
      <xdr:col>10</xdr:col>
      <xdr:colOff>871905</xdr:colOff>
      <xdr:row>112</xdr:row>
      <xdr:rowOff>554620</xdr:rowOff>
    </xdr:to>
    <xdr:sp macro="" textlink="">
      <xdr:nvSpPr>
        <xdr:cNvPr id="11" name="Metin kutusu 10"/>
        <xdr:cNvSpPr txBox="1"/>
      </xdr:nvSpPr>
      <xdr:spPr>
        <a:xfrm>
          <a:off x="9146754" y="15943373"/>
          <a:ext cx="2321714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8</xdr:col>
      <xdr:colOff>871910</xdr:colOff>
      <xdr:row>151</xdr:row>
      <xdr:rowOff>72342</xdr:rowOff>
    </xdr:from>
    <xdr:to>
      <xdr:col>10</xdr:col>
      <xdr:colOff>871905</xdr:colOff>
      <xdr:row>151</xdr:row>
      <xdr:rowOff>554620</xdr:rowOff>
    </xdr:to>
    <xdr:sp macro="" textlink="">
      <xdr:nvSpPr>
        <xdr:cNvPr id="14" name="Metin kutusu 13"/>
        <xdr:cNvSpPr txBox="1"/>
      </xdr:nvSpPr>
      <xdr:spPr>
        <a:xfrm>
          <a:off x="9146754" y="26492311"/>
          <a:ext cx="2321714" cy="225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tabSelected="1" zoomScale="80" zoomScaleNormal="80" zoomScaleSheetLayoutView="90" zoomScalePageLayoutView="79" workbookViewId="0">
      <selection activeCell="H168" sqref="H168"/>
    </sheetView>
  </sheetViews>
  <sheetFormatPr defaultColWidth="9.109375" defaultRowHeight="13.2" x14ac:dyDescent="0.25"/>
  <cols>
    <col min="1" max="1" width="5.5546875" style="6" customWidth="1"/>
    <col min="2" max="2" width="35" style="6" customWidth="1"/>
    <col min="3" max="4" width="12.5546875" style="6" customWidth="1"/>
    <col min="5" max="5" width="12.88671875" style="6" customWidth="1"/>
    <col min="6" max="6" width="13" style="6" customWidth="1"/>
    <col min="7" max="7" width="16" style="6" bestFit="1" customWidth="1"/>
    <col min="8" max="8" width="16.5546875" style="6" customWidth="1"/>
    <col min="9" max="9" width="18.88671875" style="6" bestFit="1" customWidth="1"/>
    <col min="10" max="10" width="15.88671875" style="6" bestFit="1" customWidth="1"/>
    <col min="11" max="11" width="22.88671875" style="6" bestFit="1" customWidth="1"/>
    <col min="12" max="12" width="15.6640625" style="6" hidden="1" customWidth="1"/>
    <col min="13" max="13" width="17" style="6" hidden="1" customWidth="1"/>
    <col min="14" max="14" width="12.5546875" style="6" hidden="1" customWidth="1"/>
    <col min="15" max="15" width="18.6640625" style="6" hidden="1" customWidth="1"/>
    <col min="16" max="16" width="9.109375" style="6" customWidth="1"/>
    <col min="17" max="16384" width="9.109375" style="6"/>
  </cols>
  <sheetData>
    <row r="1" spans="1:15" s="1" customFormat="1" ht="19.350000000000001" customHeight="1" x14ac:dyDescent="0.3">
      <c r="A1" s="50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2"/>
      <c r="O1" s="2">
        <f ca="1">TODAY()</f>
        <v>44389</v>
      </c>
    </row>
    <row r="2" spans="1:15" s="1" customFormat="1" ht="11.1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5" s="1" customFormat="1" ht="9.75" customHeigh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5" s="1" customFormat="1" ht="18.600000000000001" customHeigh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5" s="1" customFormat="1" ht="14.1" customHeight="1" thickBot="1" x14ac:dyDescent="0.35">
      <c r="A5" s="56"/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5" s="1" customFormat="1" ht="20.85" customHeight="1" x14ac:dyDescent="0.3">
      <c r="A6" s="63" t="s">
        <v>7</v>
      </c>
      <c r="B6" s="63"/>
      <c r="C6" s="63"/>
      <c r="D6" s="63"/>
      <c r="E6" s="63"/>
      <c r="F6" s="63"/>
      <c r="G6" s="63"/>
      <c r="H6" s="61" t="s">
        <v>11</v>
      </c>
      <c r="I6" s="61"/>
      <c r="J6" s="61"/>
      <c r="K6" s="61"/>
    </row>
    <row r="7" spans="1:15" s="1" customFormat="1" ht="18.75" customHeight="1" x14ac:dyDescent="0.3">
      <c r="A7" s="66"/>
      <c r="B7" s="67"/>
      <c r="C7" s="67"/>
      <c r="D7" s="67"/>
      <c r="E7" s="67"/>
      <c r="F7" s="67"/>
      <c r="G7" s="68"/>
      <c r="H7" s="69"/>
      <c r="I7" s="69"/>
      <c r="J7" s="69"/>
      <c r="K7" s="69"/>
    </row>
    <row r="8" spans="1:15" s="3" customFormat="1" ht="12.9" customHeight="1" x14ac:dyDescent="0.25">
      <c r="A8" s="60" t="s">
        <v>10</v>
      </c>
      <c r="B8" s="59" t="s">
        <v>8</v>
      </c>
      <c r="C8" s="62" t="s">
        <v>6</v>
      </c>
      <c r="D8" s="59" t="s">
        <v>0</v>
      </c>
      <c r="E8" s="59" t="s">
        <v>13</v>
      </c>
      <c r="F8" s="59" t="s">
        <v>12</v>
      </c>
      <c r="G8" s="59" t="s">
        <v>1</v>
      </c>
      <c r="H8" s="64" t="s">
        <v>14</v>
      </c>
      <c r="I8" s="59" t="s">
        <v>2</v>
      </c>
      <c r="J8" s="73" t="s">
        <v>3</v>
      </c>
      <c r="K8" s="59" t="s">
        <v>9</v>
      </c>
      <c r="L8" s="48" t="s">
        <v>15</v>
      </c>
      <c r="M8" s="48" t="s">
        <v>16</v>
      </c>
      <c r="N8" s="48" t="s">
        <v>17</v>
      </c>
      <c r="O8" s="48" t="s">
        <v>18</v>
      </c>
    </row>
    <row r="9" spans="1:15" s="3" customFormat="1" ht="18" customHeight="1" x14ac:dyDescent="0.25">
      <c r="A9" s="60"/>
      <c r="B9" s="60"/>
      <c r="C9" s="62"/>
      <c r="D9" s="60"/>
      <c r="E9" s="60"/>
      <c r="F9" s="60"/>
      <c r="G9" s="59"/>
      <c r="H9" s="65"/>
      <c r="I9" s="59"/>
      <c r="J9" s="59"/>
      <c r="K9" s="59"/>
      <c r="L9" s="49"/>
      <c r="M9" s="49"/>
      <c r="N9" s="49"/>
      <c r="O9" s="49"/>
    </row>
    <row r="10" spans="1:15" s="3" customFormat="1" ht="17.25" customHeight="1" x14ac:dyDescent="0.25">
      <c r="A10" s="9">
        <v>1</v>
      </c>
      <c r="B10" s="9"/>
      <c r="C10" s="10"/>
      <c r="D10" s="34"/>
      <c r="E10" s="44"/>
      <c r="F10" s="9"/>
      <c r="G10" s="31"/>
      <c r="H10" s="4"/>
      <c r="I10" s="5"/>
      <c r="J10" s="5"/>
      <c r="K10" s="38">
        <f t="shared" ref="K10:K28" si="0">IF(I10="",H10*J10,I10*J10)</f>
        <v>0</v>
      </c>
      <c r="L10" s="5" t="str">
        <f>IF(B10="","",IF(F10=F9,0,IF(SUMIF($F$10:$F$150,F10,$K$10:$K$150)&gt;=280000,280,SUMIF($F$10:$F$150,F10,$K$10:$K$150)*0.001)))</f>
        <v/>
      </c>
      <c r="M10" s="5" t="str">
        <f ca="1">IF(B10="","",IF(AND(WEEKDAY(TODAY()-1,2)=7,E10=TODAY()-31),0,IF(AND(WEEKDAY(TODAY()-2,2)=6,E10=TODAY()-31),0,IF(AND(WEEKDAY(TODAY()-2,2)=6,E10=TODAY()-32),0,IF(E10&gt;=TODAY()-30,0,IF(AND(DAY(E10)=DAY($O$1),E10&gt;TODAY()-56),0,L10/2))))))</f>
        <v/>
      </c>
      <c r="N10" s="5" t="str">
        <f>IF(B10="","",L10+M10)</f>
        <v/>
      </c>
      <c r="O10" s="5">
        <f t="shared" ref="O10:O34" si="1">IF(SUMIF($F$10:$F$150,F10,$M$10:$M$150)&gt;0,G10&amp;" "&amp;"CEZA",G10)</f>
        <v>0</v>
      </c>
    </row>
    <row r="11" spans="1:15" s="3" customFormat="1" ht="17.25" customHeight="1" x14ac:dyDescent="0.25">
      <c r="A11" s="9">
        <v>2</v>
      </c>
      <c r="B11" s="36"/>
      <c r="C11" s="37"/>
      <c r="D11" s="34"/>
      <c r="E11" s="44"/>
      <c r="F11" s="36"/>
      <c r="G11" s="35"/>
      <c r="H11" s="4"/>
      <c r="I11" s="5"/>
      <c r="J11" s="5"/>
      <c r="K11" s="38">
        <f t="shared" si="0"/>
        <v>0</v>
      </c>
      <c r="L11" s="5" t="str">
        <f t="shared" ref="L11:L34" si="2">IF(B11="","",IF(F11=F10,0,IF(SUMIF($F$10:$F$150,F11,$K$10:$K$150)&gt;=280000,280,SUMIF($F$10:$F$150,F11,$K$10:$K$150)*0.001)))</f>
        <v/>
      </c>
      <c r="M11" s="5" t="str">
        <f t="shared" ref="M11:M33" ca="1" si="3">IF(B11="","",IF(AND(WEEKDAY(TODAY()-1,2)=7,E11=TODAY()-31),0,IF(AND(WEEKDAY(TODAY()-2,2)=6,E11=TODAY()-31),0,IF(AND(WEEKDAY(TODAY()-2,2)=6,E11=TODAY()-32),0,IF(E11&gt;=TODAY()-30,0,IF(AND(DAY(E11)=DAY($O$1),E11&gt;TODAY()-56),0,L11/2))))))</f>
        <v/>
      </c>
      <c r="N11" s="5" t="str">
        <f t="shared" ref="N11:N28" si="4">IF(B11="","",L11+M11)</f>
        <v/>
      </c>
      <c r="O11" s="5">
        <f t="shared" si="1"/>
        <v>0</v>
      </c>
    </row>
    <row r="12" spans="1:15" s="3" customFormat="1" ht="17.25" customHeight="1" x14ac:dyDescent="0.25">
      <c r="A12" s="9">
        <v>3</v>
      </c>
      <c r="B12" s="36"/>
      <c r="C12" s="37"/>
      <c r="D12" s="34"/>
      <c r="E12" s="44"/>
      <c r="F12" s="36"/>
      <c r="G12" s="35"/>
      <c r="H12" s="4"/>
      <c r="I12" s="5"/>
      <c r="J12" s="5"/>
      <c r="K12" s="38">
        <f t="shared" si="0"/>
        <v>0</v>
      </c>
      <c r="L12" s="5" t="str">
        <f t="shared" si="2"/>
        <v/>
      </c>
      <c r="M12" s="5" t="str">
        <f t="shared" ca="1" si="3"/>
        <v/>
      </c>
      <c r="N12" s="5" t="str">
        <f t="shared" si="4"/>
        <v/>
      </c>
      <c r="O12" s="5">
        <f t="shared" si="1"/>
        <v>0</v>
      </c>
    </row>
    <row r="13" spans="1:15" s="3" customFormat="1" ht="17.25" customHeight="1" x14ac:dyDescent="0.25">
      <c r="A13" s="9">
        <v>4</v>
      </c>
      <c r="B13" s="36"/>
      <c r="C13" s="37"/>
      <c r="D13" s="34"/>
      <c r="E13" s="44"/>
      <c r="F13" s="36"/>
      <c r="G13" s="35"/>
      <c r="H13" s="4"/>
      <c r="I13" s="5"/>
      <c r="J13" s="5"/>
      <c r="K13" s="38">
        <f t="shared" si="0"/>
        <v>0</v>
      </c>
      <c r="L13" s="5" t="str">
        <f t="shared" si="2"/>
        <v/>
      </c>
      <c r="M13" s="5" t="str">
        <f t="shared" ca="1" si="3"/>
        <v/>
      </c>
      <c r="N13" s="5" t="str">
        <f t="shared" si="4"/>
        <v/>
      </c>
      <c r="O13" s="5">
        <f t="shared" si="1"/>
        <v>0</v>
      </c>
    </row>
    <row r="14" spans="1:15" s="3" customFormat="1" ht="17.25" customHeight="1" x14ac:dyDescent="0.25">
      <c r="A14" s="9">
        <v>5</v>
      </c>
      <c r="B14" s="36"/>
      <c r="C14" s="37"/>
      <c r="D14" s="34"/>
      <c r="E14" s="44"/>
      <c r="F14" s="36"/>
      <c r="G14" s="35"/>
      <c r="H14" s="4"/>
      <c r="I14" s="5"/>
      <c r="J14" s="5"/>
      <c r="K14" s="38">
        <f t="shared" si="0"/>
        <v>0</v>
      </c>
      <c r="L14" s="5" t="str">
        <f t="shared" si="2"/>
        <v/>
      </c>
      <c r="M14" s="5" t="str">
        <f t="shared" ca="1" si="3"/>
        <v/>
      </c>
      <c r="N14" s="5" t="str">
        <f t="shared" si="4"/>
        <v/>
      </c>
      <c r="O14" s="5">
        <f t="shared" si="1"/>
        <v>0</v>
      </c>
    </row>
    <row r="15" spans="1:15" s="3" customFormat="1" ht="17.25" customHeight="1" x14ac:dyDescent="0.25">
      <c r="A15" s="9">
        <v>6</v>
      </c>
      <c r="B15" s="36"/>
      <c r="C15" s="37"/>
      <c r="D15" s="34"/>
      <c r="E15" s="44"/>
      <c r="F15" s="36"/>
      <c r="G15" s="35"/>
      <c r="H15" s="4"/>
      <c r="I15" s="5"/>
      <c r="J15" s="5"/>
      <c r="K15" s="38">
        <f t="shared" si="0"/>
        <v>0</v>
      </c>
      <c r="L15" s="5" t="str">
        <f t="shared" si="2"/>
        <v/>
      </c>
      <c r="M15" s="5" t="str">
        <f t="shared" ca="1" si="3"/>
        <v/>
      </c>
      <c r="N15" s="5" t="str">
        <f t="shared" si="4"/>
        <v/>
      </c>
      <c r="O15" s="5">
        <f t="shared" si="1"/>
        <v>0</v>
      </c>
    </row>
    <row r="16" spans="1:15" s="3" customFormat="1" ht="17.25" customHeight="1" x14ac:dyDescent="0.25">
      <c r="A16" s="9">
        <v>7</v>
      </c>
      <c r="B16" s="36"/>
      <c r="C16" s="37"/>
      <c r="D16" s="34"/>
      <c r="E16" s="44"/>
      <c r="F16" s="36"/>
      <c r="G16" s="35"/>
      <c r="H16" s="4"/>
      <c r="I16" s="5"/>
      <c r="J16" s="5"/>
      <c r="K16" s="38">
        <f t="shared" si="0"/>
        <v>0</v>
      </c>
      <c r="L16" s="5" t="str">
        <f t="shared" si="2"/>
        <v/>
      </c>
      <c r="M16" s="5" t="str">
        <f t="shared" ca="1" si="3"/>
        <v/>
      </c>
      <c r="N16" s="5" t="str">
        <f t="shared" si="4"/>
        <v/>
      </c>
      <c r="O16" s="5">
        <f t="shared" si="1"/>
        <v>0</v>
      </c>
    </row>
    <row r="17" spans="1:15" s="3" customFormat="1" ht="17.25" customHeight="1" x14ac:dyDescent="0.25">
      <c r="A17" s="9">
        <v>8</v>
      </c>
      <c r="B17" s="36"/>
      <c r="C17" s="37"/>
      <c r="D17" s="34"/>
      <c r="E17" s="44"/>
      <c r="F17" s="36"/>
      <c r="G17" s="35"/>
      <c r="H17" s="4"/>
      <c r="I17" s="5"/>
      <c r="J17" s="5"/>
      <c r="K17" s="38">
        <f t="shared" si="0"/>
        <v>0</v>
      </c>
      <c r="L17" s="5" t="str">
        <f t="shared" si="2"/>
        <v/>
      </c>
      <c r="M17" s="5" t="str">
        <f t="shared" ca="1" si="3"/>
        <v/>
      </c>
      <c r="N17" s="5" t="str">
        <f t="shared" si="4"/>
        <v/>
      </c>
      <c r="O17" s="5">
        <f t="shared" si="1"/>
        <v>0</v>
      </c>
    </row>
    <row r="18" spans="1:15" s="3" customFormat="1" ht="17.25" customHeight="1" x14ac:dyDescent="0.25">
      <c r="A18" s="9">
        <v>9</v>
      </c>
      <c r="B18" s="36"/>
      <c r="C18" s="37"/>
      <c r="D18" s="34"/>
      <c r="E18" s="44"/>
      <c r="F18" s="36"/>
      <c r="G18" s="35"/>
      <c r="H18" s="4"/>
      <c r="I18" s="5"/>
      <c r="J18" s="5"/>
      <c r="K18" s="38">
        <f t="shared" si="0"/>
        <v>0</v>
      </c>
      <c r="L18" s="5" t="str">
        <f t="shared" si="2"/>
        <v/>
      </c>
      <c r="M18" s="5" t="str">
        <f t="shared" ca="1" si="3"/>
        <v/>
      </c>
      <c r="N18" s="5" t="str">
        <f t="shared" si="4"/>
        <v/>
      </c>
      <c r="O18" s="5">
        <f t="shared" si="1"/>
        <v>0</v>
      </c>
    </row>
    <row r="19" spans="1:15" s="3" customFormat="1" ht="17.25" customHeight="1" x14ac:dyDescent="0.25">
      <c r="A19" s="9">
        <v>10</v>
      </c>
      <c r="B19" s="36"/>
      <c r="C19" s="37"/>
      <c r="D19" s="34"/>
      <c r="E19" s="44"/>
      <c r="F19" s="36"/>
      <c r="G19" s="35"/>
      <c r="H19" s="4"/>
      <c r="I19" s="5"/>
      <c r="J19" s="5"/>
      <c r="K19" s="38">
        <f t="shared" si="0"/>
        <v>0</v>
      </c>
      <c r="L19" s="5" t="str">
        <f t="shared" si="2"/>
        <v/>
      </c>
      <c r="M19" s="5" t="str">
        <f t="shared" ca="1" si="3"/>
        <v/>
      </c>
      <c r="N19" s="5" t="str">
        <f t="shared" si="4"/>
        <v/>
      </c>
      <c r="O19" s="5">
        <f t="shared" si="1"/>
        <v>0</v>
      </c>
    </row>
    <row r="20" spans="1:15" s="3" customFormat="1" ht="17.25" customHeight="1" x14ac:dyDescent="0.25">
      <c r="A20" s="9">
        <v>11</v>
      </c>
      <c r="B20" s="36"/>
      <c r="C20" s="37"/>
      <c r="D20" s="34"/>
      <c r="E20" s="44"/>
      <c r="F20" s="36"/>
      <c r="G20" s="35"/>
      <c r="H20" s="4"/>
      <c r="I20" s="5"/>
      <c r="J20" s="5"/>
      <c r="K20" s="38">
        <f t="shared" si="0"/>
        <v>0</v>
      </c>
      <c r="L20" s="5" t="str">
        <f t="shared" si="2"/>
        <v/>
      </c>
      <c r="M20" s="5" t="str">
        <f t="shared" ca="1" si="3"/>
        <v/>
      </c>
      <c r="N20" s="5" t="str">
        <f t="shared" si="4"/>
        <v/>
      </c>
      <c r="O20" s="5">
        <f t="shared" si="1"/>
        <v>0</v>
      </c>
    </row>
    <row r="21" spans="1:15" s="3" customFormat="1" ht="17.25" customHeight="1" x14ac:dyDescent="0.25">
      <c r="A21" s="9">
        <v>12</v>
      </c>
      <c r="B21" s="36"/>
      <c r="C21" s="37"/>
      <c r="D21" s="34"/>
      <c r="E21" s="44"/>
      <c r="F21" s="36"/>
      <c r="G21" s="35"/>
      <c r="H21" s="4"/>
      <c r="I21" s="5"/>
      <c r="J21" s="5"/>
      <c r="K21" s="38">
        <f t="shared" si="0"/>
        <v>0</v>
      </c>
      <c r="L21" s="5" t="str">
        <f t="shared" si="2"/>
        <v/>
      </c>
      <c r="M21" s="5" t="str">
        <f t="shared" ca="1" si="3"/>
        <v/>
      </c>
      <c r="N21" s="5" t="str">
        <f t="shared" si="4"/>
        <v/>
      </c>
      <c r="O21" s="5">
        <f t="shared" si="1"/>
        <v>0</v>
      </c>
    </row>
    <row r="22" spans="1:15" s="3" customFormat="1" ht="17.25" customHeight="1" x14ac:dyDescent="0.25">
      <c r="A22" s="9">
        <v>13</v>
      </c>
      <c r="B22" s="36"/>
      <c r="C22" s="37"/>
      <c r="D22" s="34"/>
      <c r="E22" s="44"/>
      <c r="F22" s="36"/>
      <c r="G22" s="35"/>
      <c r="H22" s="4"/>
      <c r="I22" s="5"/>
      <c r="J22" s="5"/>
      <c r="K22" s="38">
        <f t="shared" si="0"/>
        <v>0</v>
      </c>
      <c r="L22" s="5" t="str">
        <f t="shared" si="2"/>
        <v/>
      </c>
      <c r="M22" s="5" t="str">
        <f t="shared" ca="1" si="3"/>
        <v/>
      </c>
      <c r="N22" s="5" t="str">
        <f t="shared" si="4"/>
        <v/>
      </c>
      <c r="O22" s="5">
        <f t="shared" si="1"/>
        <v>0</v>
      </c>
    </row>
    <row r="23" spans="1:15" s="3" customFormat="1" ht="17.25" customHeight="1" x14ac:dyDescent="0.25">
      <c r="A23" s="9">
        <v>14</v>
      </c>
      <c r="B23" s="36"/>
      <c r="C23" s="37"/>
      <c r="D23" s="34"/>
      <c r="E23" s="44"/>
      <c r="F23" s="36"/>
      <c r="G23" s="35"/>
      <c r="H23" s="4"/>
      <c r="I23" s="5"/>
      <c r="J23" s="5"/>
      <c r="K23" s="38">
        <f t="shared" si="0"/>
        <v>0</v>
      </c>
      <c r="L23" s="5" t="str">
        <f t="shared" si="2"/>
        <v/>
      </c>
      <c r="M23" s="5" t="str">
        <f t="shared" ca="1" si="3"/>
        <v/>
      </c>
      <c r="N23" s="5" t="str">
        <f t="shared" si="4"/>
        <v/>
      </c>
      <c r="O23" s="5">
        <f t="shared" si="1"/>
        <v>0</v>
      </c>
    </row>
    <row r="24" spans="1:15" s="3" customFormat="1" ht="17.25" customHeight="1" x14ac:dyDescent="0.25">
      <c r="A24" s="9">
        <v>15</v>
      </c>
      <c r="B24" s="36"/>
      <c r="C24" s="37"/>
      <c r="D24" s="34"/>
      <c r="E24" s="44"/>
      <c r="F24" s="36"/>
      <c r="G24" s="35"/>
      <c r="H24" s="4"/>
      <c r="I24" s="5"/>
      <c r="J24" s="5"/>
      <c r="K24" s="38">
        <f t="shared" si="0"/>
        <v>0</v>
      </c>
      <c r="L24" s="5" t="str">
        <f t="shared" si="2"/>
        <v/>
      </c>
      <c r="M24" s="5" t="str">
        <f t="shared" ca="1" si="3"/>
        <v/>
      </c>
      <c r="N24" s="5" t="str">
        <f t="shared" si="4"/>
        <v/>
      </c>
      <c r="O24" s="5">
        <f t="shared" si="1"/>
        <v>0</v>
      </c>
    </row>
    <row r="25" spans="1:15" s="3" customFormat="1" ht="17.25" customHeight="1" x14ac:dyDescent="0.25">
      <c r="A25" s="9">
        <v>16</v>
      </c>
      <c r="B25" s="36"/>
      <c r="C25" s="37"/>
      <c r="D25" s="34"/>
      <c r="E25" s="44"/>
      <c r="F25" s="36"/>
      <c r="G25" s="35"/>
      <c r="H25" s="4"/>
      <c r="I25" s="5"/>
      <c r="J25" s="5"/>
      <c r="K25" s="38">
        <f t="shared" si="0"/>
        <v>0</v>
      </c>
      <c r="L25" s="5" t="str">
        <f t="shared" si="2"/>
        <v/>
      </c>
      <c r="M25" s="5" t="str">
        <f t="shared" ca="1" si="3"/>
        <v/>
      </c>
      <c r="N25" s="5" t="str">
        <f t="shared" si="4"/>
        <v/>
      </c>
      <c r="O25" s="5">
        <f t="shared" si="1"/>
        <v>0</v>
      </c>
    </row>
    <row r="26" spans="1:15" s="3" customFormat="1" ht="17.25" customHeight="1" x14ac:dyDescent="0.25">
      <c r="A26" s="9">
        <v>17</v>
      </c>
      <c r="B26" s="36"/>
      <c r="C26" s="37"/>
      <c r="D26" s="34"/>
      <c r="E26" s="44"/>
      <c r="F26" s="36"/>
      <c r="G26" s="35"/>
      <c r="H26" s="4"/>
      <c r="I26" s="5"/>
      <c r="J26" s="5"/>
      <c r="K26" s="38">
        <f t="shared" si="0"/>
        <v>0</v>
      </c>
      <c r="L26" s="5" t="str">
        <f t="shared" si="2"/>
        <v/>
      </c>
      <c r="M26" s="5" t="str">
        <f t="shared" ca="1" si="3"/>
        <v/>
      </c>
      <c r="N26" s="5" t="str">
        <f t="shared" si="4"/>
        <v/>
      </c>
      <c r="O26" s="5">
        <f t="shared" si="1"/>
        <v>0</v>
      </c>
    </row>
    <row r="27" spans="1:15" s="3" customFormat="1" ht="17.25" customHeight="1" x14ac:dyDescent="0.25">
      <c r="A27" s="9">
        <v>18</v>
      </c>
      <c r="B27" s="36"/>
      <c r="C27" s="37"/>
      <c r="D27" s="34"/>
      <c r="E27" s="44"/>
      <c r="F27" s="36"/>
      <c r="G27" s="35"/>
      <c r="H27" s="4"/>
      <c r="I27" s="5"/>
      <c r="J27" s="5"/>
      <c r="K27" s="38">
        <f t="shared" si="0"/>
        <v>0</v>
      </c>
      <c r="L27" s="5" t="str">
        <f t="shared" si="2"/>
        <v/>
      </c>
      <c r="M27" s="5" t="str">
        <f t="shared" ca="1" si="3"/>
        <v/>
      </c>
      <c r="N27" s="5" t="str">
        <f t="shared" si="4"/>
        <v/>
      </c>
      <c r="O27" s="5">
        <f t="shared" si="1"/>
        <v>0</v>
      </c>
    </row>
    <row r="28" spans="1:15" s="3" customFormat="1" ht="17.25" customHeight="1" x14ac:dyDescent="0.25">
      <c r="A28" s="9">
        <v>19</v>
      </c>
      <c r="B28" s="36"/>
      <c r="C28" s="37"/>
      <c r="D28" s="34"/>
      <c r="E28" s="44"/>
      <c r="F28" s="36"/>
      <c r="G28" s="35"/>
      <c r="H28" s="4"/>
      <c r="I28" s="5"/>
      <c r="J28" s="5"/>
      <c r="K28" s="38">
        <f t="shared" si="0"/>
        <v>0</v>
      </c>
      <c r="L28" s="5" t="str">
        <f t="shared" si="2"/>
        <v/>
      </c>
      <c r="M28" s="5" t="str">
        <f t="shared" ca="1" si="3"/>
        <v/>
      </c>
      <c r="N28" s="5" t="str">
        <f t="shared" si="4"/>
        <v/>
      </c>
      <c r="O28" s="5">
        <f t="shared" si="1"/>
        <v>0</v>
      </c>
    </row>
    <row r="29" spans="1:15" s="3" customFormat="1" ht="17.25" customHeight="1" x14ac:dyDescent="0.25">
      <c r="A29" s="9">
        <v>20</v>
      </c>
      <c r="B29" s="36"/>
      <c r="C29" s="37"/>
      <c r="D29" s="34"/>
      <c r="E29" s="44"/>
      <c r="F29" s="36"/>
      <c r="G29" s="35"/>
      <c r="H29" s="4"/>
      <c r="I29" s="5"/>
      <c r="J29" s="5"/>
      <c r="K29" s="38">
        <f>IF(I29="",H29*J29,I29*J29)</f>
        <v>0</v>
      </c>
      <c r="L29" s="5" t="str">
        <f t="shared" si="2"/>
        <v/>
      </c>
      <c r="M29" s="5" t="str">
        <f t="shared" ca="1" si="3"/>
        <v/>
      </c>
      <c r="N29" s="5" t="str">
        <f t="shared" ref="N29:N33" si="5">IF(B29="","",L29+M29)</f>
        <v/>
      </c>
      <c r="O29" s="5">
        <f t="shared" si="1"/>
        <v>0</v>
      </c>
    </row>
    <row r="30" spans="1:15" s="3" customFormat="1" ht="17.25" customHeight="1" x14ac:dyDescent="0.25">
      <c r="A30" s="9">
        <v>21</v>
      </c>
      <c r="B30" s="36"/>
      <c r="C30" s="37"/>
      <c r="D30" s="34"/>
      <c r="E30" s="44"/>
      <c r="F30" s="36"/>
      <c r="G30" s="35"/>
      <c r="H30" s="4"/>
      <c r="I30" s="5"/>
      <c r="J30" s="5"/>
      <c r="K30" s="38">
        <f t="shared" ref="K30:K72" si="6">IF(I30="",H30*J30,I30*J30)</f>
        <v>0</v>
      </c>
      <c r="L30" s="5" t="str">
        <f t="shared" si="2"/>
        <v/>
      </c>
      <c r="M30" s="5" t="str">
        <f t="shared" ca="1" si="3"/>
        <v/>
      </c>
      <c r="N30" s="5" t="str">
        <f t="shared" si="5"/>
        <v/>
      </c>
      <c r="O30" s="5">
        <f t="shared" si="1"/>
        <v>0</v>
      </c>
    </row>
    <row r="31" spans="1:15" s="3" customFormat="1" ht="17.25" customHeight="1" x14ac:dyDescent="0.25">
      <c r="A31" s="9">
        <v>22</v>
      </c>
      <c r="B31" s="36"/>
      <c r="C31" s="37"/>
      <c r="D31" s="34"/>
      <c r="E31" s="44"/>
      <c r="F31" s="36"/>
      <c r="G31" s="35"/>
      <c r="H31" s="4"/>
      <c r="I31" s="5"/>
      <c r="J31" s="5"/>
      <c r="K31" s="38">
        <f t="shared" si="6"/>
        <v>0</v>
      </c>
      <c r="L31" s="5" t="str">
        <f t="shared" si="2"/>
        <v/>
      </c>
      <c r="M31" s="5" t="str">
        <f t="shared" ca="1" si="3"/>
        <v/>
      </c>
      <c r="N31" s="5" t="str">
        <f t="shared" si="5"/>
        <v/>
      </c>
      <c r="O31" s="5">
        <f t="shared" si="1"/>
        <v>0</v>
      </c>
    </row>
    <row r="32" spans="1:15" s="3" customFormat="1" ht="17.25" customHeight="1" x14ac:dyDescent="0.25">
      <c r="A32" s="9">
        <v>23</v>
      </c>
      <c r="B32" s="36"/>
      <c r="C32" s="37"/>
      <c r="D32" s="34"/>
      <c r="E32" s="44"/>
      <c r="F32" s="36"/>
      <c r="G32" s="35"/>
      <c r="H32" s="4"/>
      <c r="I32" s="5"/>
      <c r="J32" s="5"/>
      <c r="K32" s="38">
        <f t="shared" si="6"/>
        <v>0</v>
      </c>
      <c r="L32" s="5" t="str">
        <f t="shared" si="2"/>
        <v/>
      </c>
      <c r="M32" s="5" t="str">
        <f t="shared" ca="1" si="3"/>
        <v/>
      </c>
      <c r="N32" s="5" t="str">
        <f t="shared" si="5"/>
        <v/>
      </c>
      <c r="O32" s="5">
        <f t="shared" si="1"/>
        <v>0</v>
      </c>
    </row>
    <row r="33" spans="1:15" s="3" customFormat="1" ht="17.25" customHeight="1" x14ac:dyDescent="0.25">
      <c r="A33" s="9">
        <v>24</v>
      </c>
      <c r="B33" s="36"/>
      <c r="C33" s="37"/>
      <c r="D33" s="34"/>
      <c r="E33" s="44"/>
      <c r="F33" s="36"/>
      <c r="G33" s="35"/>
      <c r="H33" s="4"/>
      <c r="I33" s="5"/>
      <c r="J33" s="5"/>
      <c r="K33" s="38">
        <f t="shared" si="6"/>
        <v>0</v>
      </c>
      <c r="L33" s="5" t="str">
        <f t="shared" si="2"/>
        <v/>
      </c>
      <c r="M33" s="5" t="str">
        <f t="shared" ca="1" si="3"/>
        <v/>
      </c>
      <c r="N33" s="5" t="str">
        <f t="shared" si="5"/>
        <v/>
      </c>
      <c r="O33" s="5">
        <f t="shared" si="1"/>
        <v>0</v>
      </c>
    </row>
    <row r="34" spans="1:15" s="3" customFormat="1" ht="17.25" customHeight="1" x14ac:dyDescent="0.25">
      <c r="A34" s="17">
        <v>25</v>
      </c>
      <c r="B34" s="36"/>
      <c r="C34" s="37"/>
      <c r="D34" s="34"/>
      <c r="E34" s="44"/>
      <c r="F34" s="36"/>
      <c r="G34" s="35"/>
      <c r="H34" s="4"/>
      <c r="I34" s="5"/>
      <c r="J34" s="5"/>
      <c r="K34" s="38">
        <f t="shared" si="6"/>
        <v>0</v>
      </c>
      <c r="L34" s="5" t="str">
        <f t="shared" si="2"/>
        <v/>
      </c>
      <c r="M34" s="5" t="str">
        <f t="shared" ref="M34:M97" ca="1" si="7">IF(B34="","",IF(AND(WEEKDAY(TODAY()-1,2)=7,E34=TODAY()-31),0,IF(AND(WEEKDAY(TODAY()-2,2)=6,E34=TODAY()-31),0,IF(AND(WEEKDAY(TODAY()-2,2)=6,E34=TODAY()-32),0,IF(E34&gt;=TODAY()-30,0,IF(AND(DAY(E34)=DAY($O$1),E34&gt;TODAY()-56),0,L34/2))))))</f>
        <v/>
      </c>
      <c r="N34" s="5" t="str">
        <f t="shared" ref="N34:N97" si="8">IF(B34="","",L34+M34)</f>
        <v/>
      </c>
      <c r="O34" s="5">
        <f t="shared" si="1"/>
        <v>0</v>
      </c>
    </row>
    <row r="35" spans="1:15" s="3" customFormat="1" ht="17.25" customHeight="1" x14ac:dyDescent="0.25">
      <c r="A35" s="45" t="s">
        <v>28</v>
      </c>
      <c r="B35" s="20"/>
      <c r="C35" s="21"/>
      <c r="D35" s="20"/>
      <c r="E35" s="22"/>
      <c r="F35" s="20"/>
      <c r="G35" s="23"/>
      <c r="H35" s="28"/>
      <c r="I35" s="28"/>
      <c r="J35" s="29" t="s">
        <v>4</v>
      </c>
      <c r="K35" s="39">
        <f>SUM(K10:K34)</f>
        <v>0</v>
      </c>
      <c r="L35" s="5"/>
      <c r="M35" s="5"/>
      <c r="N35" s="5"/>
      <c r="O35" s="5"/>
    </row>
    <row r="36" spans="1:15" s="3" customFormat="1" ht="36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5"/>
      <c r="M36" s="5"/>
      <c r="N36" s="5"/>
      <c r="O36" s="5"/>
    </row>
    <row r="37" spans="1:15" s="3" customFormat="1" ht="17.25" customHeight="1" x14ac:dyDescent="0.25">
      <c r="A37" s="24"/>
      <c r="B37" s="24"/>
      <c r="C37" s="25"/>
      <c r="D37" s="24"/>
      <c r="E37" s="26"/>
      <c r="F37" s="24"/>
      <c r="G37" s="27"/>
      <c r="L37" s="5"/>
      <c r="M37" s="5"/>
      <c r="N37" s="5"/>
      <c r="O37" s="5"/>
    </row>
    <row r="38" spans="1:15" s="3" customFormat="1" ht="17.25" hidden="1" customHeight="1" x14ac:dyDescent="0.25">
      <c r="A38" s="50" t="s">
        <v>5</v>
      </c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"/>
      <c r="M38" s="5"/>
      <c r="N38" s="5"/>
      <c r="O38" s="5"/>
    </row>
    <row r="39" spans="1:15" s="3" customFormat="1" ht="4.5" hidden="1" customHeight="1" x14ac:dyDescent="0.2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5"/>
      <c r="L39" s="5"/>
      <c r="M39" s="5"/>
      <c r="N39" s="5"/>
      <c r="O39" s="5"/>
    </row>
    <row r="40" spans="1:15" s="3" customFormat="1" ht="17.25" hidden="1" customHeight="1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"/>
      <c r="M40" s="5"/>
      <c r="N40" s="5"/>
      <c r="O40" s="5"/>
    </row>
    <row r="41" spans="1:15" s="3" customFormat="1" ht="17.25" hidden="1" customHeight="1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5"/>
      <c r="M41" s="5"/>
      <c r="N41" s="5"/>
      <c r="O41" s="5"/>
    </row>
    <row r="42" spans="1:15" s="3" customFormat="1" ht="39.75" hidden="1" customHeight="1" thickBo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"/>
      <c r="M42" s="5"/>
      <c r="N42" s="5"/>
      <c r="O42" s="5"/>
    </row>
    <row r="43" spans="1:15" s="3" customFormat="1" ht="17.25" hidden="1" customHeight="1" x14ac:dyDescent="0.3">
      <c r="A43" s="63" t="s">
        <v>7</v>
      </c>
      <c r="B43" s="63"/>
      <c r="C43" s="63"/>
      <c r="D43" s="63"/>
      <c r="E43" s="63"/>
      <c r="F43" s="63"/>
      <c r="G43" s="63"/>
      <c r="H43" s="61" t="s">
        <v>11</v>
      </c>
      <c r="I43" s="61"/>
      <c r="J43" s="61"/>
      <c r="K43" s="61"/>
      <c r="L43" s="5"/>
      <c r="M43" s="5"/>
      <c r="N43" s="5"/>
      <c r="O43" s="5"/>
    </row>
    <row r="44" spans="1:15" s="3" customFormat="1" ht="17.25" hidden="1" customHeight="1" x14ac:dyDescent="0.3">
      <c r="A44" s="74">
        <f>A7</f>
        <v>0</v>
      </c>
      <c r="B44" s="75"/>
      <c r="C44" s="75"/>
      <c r="D44" s="75"/>
      <c r="E44" s="75"/>
      <c r="F44" s="75"/>
      <c r="G44" s="76"/>
      <c r="H44" s="77">
        <f>H7</f>
        <v>0</v>
      </c>
      <c r="I44" s="77"/>
      <c r="J44" s="77"/>
      <c r="K44" s="77"/>
      <c r="L44" s="5"/>
      <c r="M44" s="5"/>
      <c r="N44" s="5"/>
      <c r="O44" s="5"/>
    </row>
    <row r="45" spans="1:15" s="3" customFormat="1" ht="17.25" hidden="1" customHeight="1" x14ac:dyDescent="0.25">
      <c r="A45" s="60" t="s">
        <v>10</v>
      </c>
      <c r="B45" s="59" t="s">
        <v>8</v>
      </c>
      <c r="C45" s="62" t="s">
        <v>6</v>
      </c>
      <c r="D45" s="59" t="s">
        <v>0</v>
      </c>
      <c r="E45" s="59" t="s">
        <v>13</v>
      </c>
      <c r="F45" s="59" t="s">
        <v>12</v>
      </c>
      <c r="G45" s="59" t="s">
        <v>1</v>
      </c>
      <c r="H45" s="64" t="s">
        <v>14</v>
      </c>
      <c r="I45" s="59" t="s">
        <v>2</v>
      </c>
      <c r="J45" s="73" t="s">
        <v>3</v>
      </c>
      <c r="K45" s="59" t="s">
        <v>9</v>
      </c>
      <c r="L45" s="5"/>
      <c r="M45" s="5"/>
      <c r="N45" s="5"/>
      <c r="O45" s="5"/>
    </row>
    <row r="46" spans="1:15" s="3" customFormat="1" ht="17.25" hidden="1" customHeight="1" x14ac:dyDescent="0.25">
      <c r="A46" s="60"/>
      <c r="B46" s="60"/>
      <c r="C46" s="62"/>
      <c r="D46" s="60"/>
      <c r="E46" s="60"/>
      <c r="F46" s="60"/>
      <c r="G46" s="59"/>
      <c r="H46" s="65"/>
      <c r="I46" s="59"/>
      <c r="J46" s="59"/>
      <c r="K46" s="59"/>
      <c r="L46" s="5"/>
      <c r="M46" s="5"/>
      <c r="N46" s="5"/>
      <c r="O46" s="5"/>
    </row>
    <row r="47" spans="1:15" s="3" customFormat="1" ht="17.25" hidden="1" customHeight="1" x14ac:dyDescent="0.25">
      <c r="A47" s="9"/>
      <c r="B47" s="79" t="s">
        <v>27</v>
      </c>
      <c r="C47" s="80"/>
      <c r="D47" s="80"/>
      <c r="E47" s="80"/>
      <c r="F47" s="80"/>
      <c r="G47" s="80"/>
      <c r="H47" s="80"/>
      <c r="I47" s="80"/>
      <c r="J47" s="81"/>
      <c r="K47" s="39">
        <f>K35</f>
        <v>0</v>
      </c>
      <c r="L47" s="5"/>
      <c r="M47" s="5"/>
      <c r="N47" s="5"/>
      <c r="O47" s="5"/>
    </row>
    <row r="48" spans="1:15" s="3" customFormat="1" ht="17.25" hidden="1" customHeight="1" x14ac:dyDescent="0.25">
      <c r="A48" s="9">
        <v>26</v>
      </c>
      <c r="B48" s="9"/>
      <c r="C48" s="10"/>
      <c r="D48" s="34"/>
      <c r="E48" s="44"/>
      <c r="F48" s="9"/>
      <c r="G48" s="8"/>
      <c r="H48" s="4"/>
      <c r="I48" s="5"/>
      <c r="J48" s="5"/>
      <c r="K48" s="40">
        <f t="shared" si="6"/>
        <v>0</v>
      </c>
      <c r="L48" s="5" t="str">
        <f>IF(B48="","",IF(F48=F34,0,IF(SUMIF($F$10:$F$150,F48,$K$10:$K$150)&gt;=280000,280,SUMIF($F$10:$F$150,F48,$K$10:$K$150)*0.001)))</f>
        <v/>
      </c>
      <c r="M48" s="5" t="str">
        <f t="shared" ca="1" si="7"/>
        <v/>
      </c>
      <c r="N48" s="5" t="str">
        <f t="shared" si="8"/>
        <v/>
      </c>
      <c r="O48" s="5">
        <f t="shared" ref="O48:O72" si="9">IF(SUMIF($F$10:$F$150,F48,$M$10:$M$150)&gt;0,G48&amp;" "&amp;"CEZA",G48)</f>
        <v>0</v>
      </c>
    </row>
    <row r="49" spans="1:15" s="3" customFormat="1" ht="17.25" hidden="1" customHeight="1" x14ac:dyDescent="0.25">
      <c r="A49" s="17">
        <v>27</v>
      </c>
      <c r="B49" s="9"/>
      <c r="C49" s="10"/>
      <c r="D49" s="34"/>
      <c r="E49" s="44"/>
      <c r="F49" s="9"/>
      <c r="G49" s="8"/>
      <c r="H49" s="4"/>
      <c r="I49" s="5"/>
      <c r="J49" s="5"/>
      <c r="K49" s="40">
        <f t="shared" si="6"/>
        <v>0</v>
      </c>
      <c r="L49" s="5" t="str">
        <f t="shared" ref="L49:L72" si="10">IF(B49="","",IF(F49=F48,0,IF(SUMIF($F$10:$F$150,F49,$K$10:$K$150)&gt;=280000,280,SUMIF($F$10:$F$150,F49,$K$10:$K$150)*0.001)))</f>
        <v/>
      </c>
      <c r="M49" s="5" t="str">
        <f t="shared" ca="1" si="7"/>
        <v/>
      </c>
      <c r="N49" s="5" t="str">
        <f t="shared" si="8"/>
        <v/>
      </c>
      <c r="O49" s="5">
        <f t="shared" si="9"/>
        <v>0</v>
      </c>
    </row>
    <row r="50" spans="1:15" s="3" customFormat="1" ht="17.25" hidden="1" customHeight="1" x14ac:dyDescent="0.25">
      <c r="A50" s="17">
        <v>28</v>
      </c>
      <c r="B50" s="9"/>
      <c r="C50" s="10"/>
      <c r="D50" s="34"/>
      <c r="E50" s="44"/>
      <c r="F50" s="36"/>
      <c r="G50" s="8"/>
      <c r="H50" s="4"/>
      <c r="I50" s="5"/>
      <c r="J50" s="5"/>
      <c r="K50" s="40">
        <f t="shared" si="6"/>
        <v>0</v>
      </c>
      <c r="L50" s="5" t="str">
        <f t="shared" si="10"/>
        <v/>
      </c>
      <c r="M50" s="5" t="str">
        <f t="shared" ca="1" si="7"/>
        <v/>
      </c>
      <c r="N50" s="5" t="str">
        <f t="shared" si="8"/>
        <v/>
      </c>
      <c r="O50" s="5">
        <f t="shared" si="9"/>
        <v>0</v>
      </c>
    </row>
    <row r="51" spans="1:15" s="3" customFormat="1" ht="17.25" hidden="1" customHeight="1" x14ac:dyDescent="0.25">
      <c r="A51" s="17">
        <v>29</v>
      </c>
      <c r="B51" s="9"/>
      <c r="C51" s="10"/>
      <c r="D51" s="34"/>
      <c r="E51" s="44"/>
      <c r="F51" s="36"/>
      <c r="G51" s="8"/>
      <c r="H51" s="4"/>
      <c r="I51" s="5"/>
      <c r="J51" s="5"/>
      <c r="K51" s="40">
        <f t="shared" si="6"/>
        <v>0</v>
      </c>
      <c r="L51" s="5" t="str">
        <f t="shared" si="10"/>
        <v/>
      </c>
      <c r="M51" s="5" t="str">
        <f t="shared" ca="1" si="7"/>
        <v/>
      </c>
      <c r="N51" s="5" t="str">
        <f t="shared" si="8"/>
        <v/>
      </c>
      <c r="O51" s="5">
        <f t="shared" si="9"/>
        <v>0</v>
      </c>
    </row>
    <row r="52" spans="1:15" s="3" customFormat="1" ht="17.25" hidden="1" customHeight="1" x14ac:dyDescent="0.25">
      <c r="A52" s="17">
        <v>30</v>
      </c>
      <c r="B52" s="9"/>
      <c r="C52" s="10"/>
      <c r="D52" s="34"/>
      <c r="E52" s="44"/>
      <c r="F52" s="36"/>
      <c r="G52" s="8"/>
      <c r="H52" s="4"/>
      <c r="I52" s="5"/>
      <c r="J52" s="5"/>
      <c r="K52" s="40">
        <f t="shared" si="6"/>
        <v>0</v>
      </c>
      <c r="L52" s="5" t="str">
        <f t="shared" si="10"/>
        <v/>
      </c>
      <c r="M52" s="5" t="str">
        <f t="shared" ca="1" si="7"/>
        <v/>
      </c>
      <c r="N52" s="5" t="str">
        <f t="shared" si="8"/>
        <v/>
      </c>
      <c r="O52" s="5">
        <f t="shared" si="9"/>
        <v>0</v>
      </c>
    </row>
    <row r="53" spans="1:15" s="3" customFormat="1" ht="17.25" hidden="1" customHeight="1" x14ac:dyDescent="0.25">
      <c r="A53" s="17">
        <v>31</v>
      </c>
      <c r="B53" s="9"/>
      <c r="C53" s="10"/>
      <c r="D53" s="34"/>
      <c r="E53" s="44"/>
      <c r="F53" s="36"/>
      <c r="G53" s="8"/>
      <c r="H53" s="4"/>
      <c r="I53" s="5"/>
      <c r="J53" s="5"/>
      <c r="K53" s="40">
        <f t="shared" si="6"/>
        <v>0</v>
      </c>
      <c r="L53" s="5" t="str">
        <f t="shared" si="10"/>
        <v/>
      </c>
      <c r="M53" s="5" t="str">
        <f t="shared" ca="1" si="7"/>
        <v/>
      </c>
      <c r="N53" s="5" t="str">
        <f t="shared" si="8"/>
        <v/>
      </c>
      <c r="O53" s="5">
        <f t="shared" si="9"/>
        <v>0</v>
      </c>
    </row>
    <row r="54" spans="1:15" s="3" customFormat="1" ht="17.25" hidden="1" customHeight="1" x14ac:dyDescent="0.25">
      <c r="A54" s="17">
        <v>32</v>
      </c>
      <c r="B54" s="9"/>
      <c r="C54" s="10"/>
      <c r="D54" s="34"/>
      <c r="E54" s="44"/>
      <c r="F54" s="36"/>
      <c r="G54" s="8"/>
      <c r="H54" s="4"/>
      <c r="I54" s="5"/>
      <c r="J54" s="5"/>
      <c r="K54" s="40">
        <f t="shared" si="6"/>
        <v>0</v>
      </c>
      <c r="L54" s="5" t="str">
        <f t="shared" si="10"/>
        <v/>
      </c>
      <c r="M54" s="5" t="str">
        <f t="shared" ca="1" si="7"/>
        <v/>
      </c>
      <c r="N54" s="5" t="str">
        <f t="shared" si="8"/>
        <v/>
      </c>
      <c r="O54" s="5">
        <f t="shared" si="9"/>
        <v>0</v>
      </c>
    </row>
    <row r="55" spans="1:15" s="3" customFormat="1" ht="17.25" hidden="1" customHeight="1" x14ac:dyDescent="0.25">
      <c r="A55" s="17">
        <v>33</v>
      </c>
      <c r="B55" s="9"/>
      <c r="C55" s="10"/>
      <c r="D55" s="34"/>
      <c r="E55" s="44"/>
      <c r="F55" s="36"/>
      <c r="G55" s="8"/>
      <c r="H55" s="4"/>
      <c r="I55" s="5"/>
      <c r="J55" s="5"/>
      <c r="K55" s="40">
        <f t="shared" si="6"/>
        <v>0</v>
      </c>
      <c r="L55" s="5" t="str">
        <f t="shared" si="10"/>
        <v/>
      </c>
      <c r="M55" s="5" t="str">
        <f t="shared" ca="1" si="7"/>
        <v/>
      </c>
      <c r="N55" s="5" t="str">
        <f t="shared" si="8"/>
        <v/>
      </c>
      <c r="O55" s="5">
        <f t="shared" si="9"/>
        <v>0</v>
      </c>
    </row>
    <row r="56" spans="1:15" s="3" customFormat="1" ht="17.25" hidden="1" customHeight="1" x14ac:dyDescent="0.25">
      <c r="A56" s="17">
        <v>34</v>
      </c>
      <c r="B56" s="9"/>
      <c r="C56" s="10"/>
      <c r="D56" s="34"/>
      <c r="E56" s="44"/>
      <c r="F56" s="36"/>
      <c r="G56" s="8"/>
      <c r="H56" s="4"/>
      <c r="I56" s="5"/>
      <c r="J56" s="5"/>
      <c r="K56" s="40">
        <f t="shared" si="6"/>
        <v>0</v>
      </c>
      <c r="L56" s="5" t="str">
        <f t="shared" si="10"/>
        <v/>
      </c>
      <c r="M56" s="5" t="str">
        <f t="shared" ca="1" si="7"/>
        <v/>
      </c>
      <c r="N56" s="5" t="str">
        <f t="shared" si="8"/>
        <v/>
      </c>
      <c r="O56" s="5">
        <f t="shared" si="9"/>
        <v>0</v>
      </c>
    </row>
    <row r="57" spans="1:15" s="3" customFormat="1" ht="17.25" hidden="1" customHeight="1" x14ac:dyDescent="0.25">
      <c r="A57" s="17">
        <v>35</v>
      </c>
      <c r="B57" s="9"/>
      <c r="C57" s="10"/>
      <c r="D57" s="34"/>
      <c r="E57" s="44"/>
      <c r="F57" s="36"/>
      <c r="G57" s="8"/>
      <c r="H57" s="4"/>
      <c r="I57" s="5"/>
      <c r="J57" s="5"/>
      <c r="K57" s="40">
        <f t="shared" si="6"/>
        <v>0</v>
      </c>
      <c r="L57" s="5" t="str">
        <f t="shared" si="10"/>
        <v/>
      </c>
      <c r="M57" s="5" t="str">
        <f t="shared" ca="1" si="7"/>
        <v/>
      </c>
      <c r="N57" s="5" t="str">
        <f t="shared" si="8"/>
        <v/>
      </c>
      <c r="O57" s="5">
        <f t="shared" si="9"/>
        <v>0</v>
      </c>
    </row>
    <row r="58" spans="1:15" s="3" customFormat="1" ht="17.25" hidden="1" customHeight="1" x14ac:dyDescent="0.25">
      <c r="A58" s="17">
        <v>36</v>
      </c>
      <c r="B58" s="9"/>
      <c r="C58" s="10"/>
      <c r="D58" s="34"/>
      <c r="E58" s="44"/>
      <c r="F58" s="36"/>
      <c r="G58" s="8"/>
      <c r="H58" s="4"/>
      <c r="I58" s="5"/>
      <c r="J58" s="5"/>
      <c r="K58" s="40">
        <f t="shared" si="6"/>
        <v>0</v>
      </c>
      <c r="L58" s="5" t="str">
        <f t="shared" si="10"/>
        <v/>
      </c>
      <c r="M58" s="5" t="str">
        <f t="shared" ca="1" si="7"/>
        <v/>
      </c>
      <c r="N58" s="5" t="str">
        <f t="shared" si="8"/>
        <v/>
      </c>
      <c r="O58" s="5">
        <f t="shared" si="9"/>
        <v>0</v>
      </c>
    </row>
    <row r="59" spans="1:15" s="3" customFormat="1" ht="17.25" hidden="1" customHeight="1" x14ac:dyDescent="0.25">
      <c r="A59" s="17">
        <v>37</v>
      </c>
      <c r="B59" s="9"/>
      <c r="C59" s="10"/>
      <c r="D59" s="34"/>
      <c r="E59" s="44"/>
      <c r="F59" s="36"/>
      <c r="G59" s="8"/>
      <c r="H59" s="4"/>
      <c r="I59" s="5"/>
      <c r="J59" s="5"/>
      <c r="K59" s="40">
        <f t="shared" si="6"/>
        <v>0</v>
      </c>
      <c r="L59" s="5" t="str">
        <f t="shared" si="10"/>
        <v/>
      </c>
      <c r="M59" s="5" t="str">
        <f t="shared" ca="1" si="7"/>
        <v/>
      </c>
      <c r="N59" s="5" t="str">
        <f t="shared" si="8"/>
        <v/>
      </c>
      <c r="O59" s="5">
        <f t="shared" si="9"/>
        <v>0</v>
      </c>
    </row>
    <row r="60" spans="1:15" s="3" customFormat="1" ht="17.25" hidden="1" customHeight="1" x14ac:dyDescent="0.25">
      <c r="A60" s="17">
        <v>38</v>
      </c>
      <c r="B60" s="9"/>
      <c r="C60" s="10"/>
      <c r="D60" s="34"/>
      <c r="E60" s="44"/>
      <c r="F60" s="36"/>
      <c r="G60" s="8"/>
      <c r="H60" s="4"/>
      <c r="I60" s="5"/>
      <c r="J60" s="5"/>
      <c r="K60" s="40">
        <f t="shared" si="6"/>
        <v>0</v>
      </c>
      <c r="L60" s="5" t="str">
        <f t="shared" si="10"/>
        <v/>
      </c>
      <c r="M60" s="5" t="str">
        <f t="shared" ca="1" si="7"/>
        <v/>
      </c>
      <c r="N60" s="5" t="str">
        <f t="shared" si="8"/>
        <v/>
      </c>
      <c r="O60" s="5">
        <f t="shared" si="9"/>
        <v>0</v>
      </c>
    </row>
    <row r="61" spans="1:15" s="3" customFormat="1" ht="17.25" hidden="1" customHeight="1" x14ac:dyDescent="0.25">
      <c r="A61" s="17">
        <v>39</v>
      </c>
      <c r="B61" s="9"/>
      <c r="C61" s="10"/>
      <c r="D61" s="34"/>
      <c r="E61" s="44"/>
      <c r="F61" s="36"/>
      <c r="G61" s="8"/>
      <c r="H61" s="4"/>
      <c r="I61" s="5"/>
      <c r="J61" s="5"/>
      <c r="K61" s="40">
        <f t="shared" si="6"/>
        <v>0</v>
      </c>
      <c r="L61" s="5" t="str">
        <f t="shared" si="10"/>
        <v/>
      </c>
      <c r="M61" s="5" t="str">
        <f t="shared" ca="1" si="7"/>
        <v/>
      </c>
      <c r="N61" s="5" t="str">
        <f t="shared" si="8"/>
        <v/>
      </c>
      <c r="O61" s="5">
        <f t="shared" si="9"/>
        <v>0</v>
      </c>
    </row>
    <row r="62" spans="1:15" s="3" customFormat="1" ht="17.25" hidden="1" customHeight="1" x14ac:dyDescent="0.25">
      <c r="A62" s="17">
        <v>40</v>
      </c>
      <c r="B62" s="9"/>
      <c r="C62" s="10"/>
      <c r="D62" s="34"/>
      <c r="E62" s="44"/>
      <c r="F62" s="36"/>
      <c r="G62" s="8"/>
      <c r="H62" s="4"/>
      <c r="I62" s="5"/>
      <c r="J62" s="5"/>
      <c r="K62" s="40">
        <f t="shared" si="6"/>
        <v>0</v>
      </c>
      <c r="L62" s="5" t="str">
        <f t="shared" si="10"/>
        <v/>
      </c>
      <c r="M62" s="5" t="str">
        <f t="shared" ca="1" si="7"/>
        <v/>
      </c>
      <c r="N62" s="5" t="str">
        <f t="shared" si="8"/>
        <v/>
      </c>
      <c r="O62" s="5">
        <f t="shared" si="9"/>
        <v>0</v>
      </c>
    </row>
    <row r="63" spans="1:15" s="3" customFormat="1" ht="17.25" hidden="1" customHeight="1" x14ac:dyDescent="0.25">
      <c r="A63" s="17">
        <v>41</v>
      </c>
      <c r="B63" s="9"/>
      <c r="C63" s="10"/>
      <c r="D63" s="34"/>
      <c r="E63" s="44"/>
      <c r="F63" s="36"/>
      <c r="G63" s="8"/>
      <c r="H63" s="4"/>
      <c r="I63" s="5"/>
      <c r="J63" s="5"/>
      <c r="K63" s="40">
        <f t="shared" si="6"/>
        <v>0</v>
      </c>
      <c r="L63" s="5" t="str">
        <f t="shared" si="10"/>
        <v/>
      </c>
      <c r="M63" s="5" t="str">
        <f t="shared" ca="1" si="7"/>
        <v/>
      </c>
      <c r="N63" s="5" t="str">
        <f t="shared" si="8"/>
        <v/>
      </c>
      <c r="O63" s="5">
        <f t="shared" si="9"/>
        <v>0</v>
      </c>
    </row>
    <row r="64" spans="1:15" s="3" customFormat="1" ht="17.25" hidden="1" customHeight="1" x14ac:dyDescent="0.25">
      <c r="A64" s="17">
        <v>42</v>
      </c>
      <c r="B64" s="9"/>
      <c r="C64" s="10"/>
      <c r="D64" s="34"/>
      <c r="E64" s="44"/>
      <c r="F64" s="36"/>
      <c r="G64" s="8"/>
      <c r="H64" s="4"/>
      <c r="I64" s="5"/>
      <c r="J64" s="5"/>
      <c r="K64" s="40">
        <f t="shared" si="6"/>
        <v>0</v>
      </c>
      <c r="L64" s="5" t="str">
        <f t="shared" si="10"/>
        <v/>
      </c>
      <c r="M64" s="5" t="str">
        <f t="shared" ca="1" si="7"/>
        <v/>
      </c>
      <c r="N64" s="5" t="str">
        <f t="shared" si="8"/>
        <v/>
      </c>
      <c r="O64" s="5">
        <f t="shared" si="9"/>
        <v>0</v>
      </c>
    </row>
    <row r="65" spans="1:15" s="3" customFormat="1" ht="17.25" hidden="1" customHeight="1" x14ac:dyDescent="0.25">
      <c r="A65" s="17">
        <v>43</v>
      </c>
      <c r="B65" s="9"/>
      <c r="C65" s="10"/>
      <c r="D65" s="34"/>
      <c r="E65" s="44"/>
      <c r="F65" s="36"/>
      <c r="G65" s="8"/>
      <c r="H65" s="4"/>
      <c r="I65" s="5"/>
      <c r="J65" s="5"/>
      <c r="K65" s="40">
        <f t="shared" si="6"/>
        <v>0</v>
      </c>
      <c r="L65" s="5" t="str">
        <f t="shared" si="10"/>
        <v/>
      </c>
      <c r="M65" s="5" t="str">
        <f t="shared" ca="1" si="7"/>
        <v/>
      </c>
      <c r="N65" s="5" t="str">
        <f t="shared" si="8"/>
        <v/>
      </c>
      <c r="O65" s="5">
        <f t="shared" si="9"/>
        <v>0</v>
      </c>
    </row>
    <row r="66" spans="1:15" s="3" customFormat="1" ht="17.25" hidden="1" customHeight="1" x14ac:dyDescent="0.25">
      <c r="A66" s="17">
        <v>44</v>
      </c>
      <c r="B66" s="9"/>
      <c r="C66" s="10"/>
      <c r="D66" s="34"/>
      <c r="E66" s="44"/>
      <c r="F66" s="36"/>
      <c r="G66" s="8"/>
      <c r="H66" s="4"/>
      <c r="I66" s="5"/>
      <c r="J66" s="5"/>
      <c r="K66" s="40">
        <f t="shared" si="6"/>
        <v>0</v>
      </c>
      <c r="L66" s="5" t="str">
        <f t="shared" si="10"/>
        <v/>
      </c>
      <c r="M66" s="5" t="str">
        <f t="shared" ca="1" si="7"/>
        <v/>
      </c>
      <c r="N66" s="5" t="str">
        <f t="shared" si="8"/>
        <v/>
      </c>
      <c r="O66" s="5">
        <f t="shared" si="9"/>
        <v>0</v>
      </c>
    </row>
    <row r="67" spans="1:15" s="3" customFormat="1" ht="17.25" hidden="1" customHeight="1" x14ac:dyDescent="0.25">
      <c r="A67" s="17">
        <v>45</v>
      </c>
      <c r="B67" s="9"/>
      <c r="C67" s="10"/>
      <c r="D67" s="34"/>
      <c r="E67" s="44"/>
      <c r="F67" s="36"/>
      <c r="G67" s="8"/>
      <c r="H67" s="4"/>
      <c r="I67" s="5"/>
      <c r="J67" s="5"/>
      <c r="K67" s="40">
        <f t="shared" si="6"/>
        <v>0</v>
      </c>
      <c r="L67" s="5" t="str">
        <f t="shared" si="10"/>
        <v/>
      </c>
      <c r="M67" s="5" t="str">
        <f t="shared" ca="1" si="7"/>
        <v/>
      </c>
      <c r="N67" s="5" t="str">
        <f t="shared" si="8"/>
        <v/>
      </c>
      <c r="O67" s="5">
        <f t="shared" si="9"/>
        <v>0</v>
      </c>
    </row>
    <row r="68" spans="1:15" s="3" customFormat="1" ht="17.25" hidden="1" customHeight="1" x14ac:dyDescent="0.25">
      <c r="A68" s="17">
        <v>46</v>
      </c>
      <c r="B68" s="9"/>
      <c r="C68" s="10"/>
      <c r="D68" s="34"/>
      <c r="E68" s="44"/>
      <c r="F68" s="36"/>
      <c r="G68" s="8"/>
      <c r="H68" s="4"/>
      <c r="I68" s="5"/>
      <c r="J68" s="5"/>
      <c r="K68" s="40">
        <f t="shared" si="6"/>
        <v>0</v>
      </c>
      <c r="L68" s="5" t="str">
        <f t="shared" si="10"/>
        <v/>
      </c>
      <c r="M68" s="5" t="str">
        <f t="shared" ca="1" si="7"/>
        <v/>
      </c>
      <c r="N68" s="5" t="str">
        <f t="shared" si="8"/>
        <v/>
      </c>
      <c r="O68" s="5">
        <f t="shared" si="9"/>
        <v>0</v>
      </c>
    </row>
    <row r="69" spans="1:15" s="3" customFormat="1" ht="17.25" hidden="1" customHeight="1" x14ac:dyDescent="0.25">
      <c r="A69" s="17">
        <v>47</v>
      </c>
      <c r="B69" s="9"/>
      <c r="C69" s="10"/>
      <c r="D69" s="34"/>
      <c r="E69" s="44"/>
      <c r="F69" s="36"/>
      <c r="G69" s="8"/>
      <c r="H69" s="4"/>
      <c r="I69" s="5"/>
      <c r="J69" s="5"/>
      <c r="K69" s="40">
        <f t="shared" si="6"/>
        <v>0</v>
      </c>
      <c r="L69" s="5" t="str">
        <f t="shared" si="10"/>
        <v/>
      </c>
      <c r="M69" s="5" t="str">
        <f t="shared" ca="1" si="7"/>
        <v/>
      </c>
      <c r="N69" s="5" t="str">
        <f t="shared" si="8"/>
        <v/>
      </c>
      <c r="O69" s="5">
        <f t="shared" si="9"/>
        <v>0</v>
      </c>
    </row>
    <row r="70" spans="1:15" s="3" customFormat="1" ht="17.25" hidden="1" customHeight="1" x14ac:dyDescent="0.25">
      <c r="A70" s="17">
        <v>48</v>
      </c>
      <c r="B70" s="9"/>
      <c r="C70" s="10"/>
      <c r="D70" s="34"/>
      <c r="E70" s="44"/>
      <c r="F70" s="36"/>
      <c r="G70" s="8"/>
      <c r="H70" s="4"/>
      <c r="I70" s="5"/>
      <c r="J70" s="5"/>
      <c r="K70" s="40">
        <f t="shared" si="6"/>
        <v>0</v>
      </c>
      <c r="L70" s="5" t="str">
        <f t="shared" si="10"/>
        <v/>
      </c>
      <c r="M70" s="5" t="str">
        <f t="shared" ca="1" si="7"/>
        <v/>
      </c>
      <c r="N70" s="5" t="str">
        <f t="shared" si="8"/>
        <v/>
      </c>
      <c r="O70" s="5">
        <f t="shared" si="9"/>
        <v>0</v>
      </c>
    </row>
    <row r="71" spans="1:15" s="3" customFormat="1" ht="17.25" hidden="1" customHeight="1" x14ac:dyDescent="0.25">
      <c r="A71" s="17">
        <v>49</v>
      </c>
      <c r="B71" s="17"/>
      <c r="C71" s="18"/>
      <c r="D71" s="34"/>
      <c r="E71" s="44"/>
      <c r="F71" s="36"/>
      <c r="G71" s="16"/>
      <c r="H71" s="4"/>
      <c r="I71" s="5"/>
      <c r="J71" s="5"/>
      <c r="K71" s="40">
        <f t="shared" si="6"/>
        <v>0</v>
      </c>
      <c r="L71" s="5" t="str">
        <f t="shared" si="10"/>
        <v/>
      </c>
      <c r="M71" s="5" t="str">
        <f t="shared" ca="1" si="7"/>
        <v/>
      </c>
      <c r="N71" s="5" t="str">
        <f t="shared" si="8"/>
        <v/>
      </c>
      <c r="O71" s="5">
        <f t="shared" si="9"/>
        <v>0</v>
      </c>
    </row>
    <row r="72" spans="1:15" hidden="1" x14ac:dyDescent="0.25">
      <c r="A72" s="17">
        <v>50</v>
      </c>
      <c r="B72" s="17"/>
      <c r="C72" s="18"/>
      <c r="D72" s="34"/>
      <c r="E72" s="44"/>
      <c r="F72" s="36"/>
      <c r="G72" s="16"/>
      <c r="H72" s="4"/>
      <c r="I72" s="5"/>
      <c r="J72" s="5"/>
      <c r="K72" s="40">
        <f t="shared" si="6"/>
        <v>0</v>
      </c>
      <c r="L72" s="5" t="str">
        <f t="shared" si="10"/>
        <v/>
      </c>
      <c r="M72" s="5" t="str">
        <f t="shared" ref="M72" ca="1" si="11">IF(B72="","",IF(AND(WEEKDAY(TODAY()-1,2)=7,E72=TODAY()-31),0,IF(AND(WEEKDAY(TODAY()-2,2)=6,E72=TODAY()-31),0,IF(AND(WEEKDAY(TODAY()-2,2)=6,E72=TODAY()-32),0,IF(E72&gt;=TODAY()-30,0,IF(AND(DAY(E72)=DAY($O$1),E72&gt;TODAY()-56),0,L72/2))))))</f>
        <v/>
      </c>
      <c r="N72" s="5" t="str">
        <f t="shared" ref="N72" si="12">IF(B72="","",L72+M72)</f>
        <v/>
      </c>
      <c r="O72" s="5">
        <f t="shared" si="9"/>
        <v>0</v>
      </c>
    </row>
    <row r="73" spans="1:15" ht="23.25" hidden="1" customHeight="1" x14ac:dyDescent="0.25">
      <c r="J73" s="29" t="s">
        <v>4</v>
      </c>
      <c r="K73" s="39">
        <f>SUM(K47:K72)</f>
        <v>0</v>
      </c>
      <c r="L73" s="5"/>
      <c r="M73" s="5"/>
      <c r="N73" s="5"/>
      <c r="O73" s="5"/>
    </row>
    <row r="74" spans="1:15" ht="26.25" hidden="1" customHeight="1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5"/>
      <c r="M74" s="5"/>
      <c r="N74" s="5"/>
      <c r="O74" s="5"/>
    </row>
    <row r="75" spans="1:15" hidden="1" x14ac:dyDescent="0.25">
      <c r="L75" s="5"/>
      <c r="M75" s="5"/>
      <c r="N75" s="5"/>
      <c r="O75" s="5"/>
    </row>
    <row r="76" spans="1:15" ht="13.8" hidden="1" thickBot="1" x14ac:dyDescent="0.3">
      <c r="L76" s="5"/>
      <c r="M76" s="5"/>
      <c r="N76" s="5"/>
      <c r="O76" s="5"/>
    </row>
    <row r="77" spans="1:15" hidden="1" x14ac:dyDescent="0.25">
      <c r="A77" s="50" t="s">
        <v>5</v>
      </c>
      <c r="B77" s="51"/>
      <c r="C77" s="51"/>
      <c r="D77" s="51"/>
      <c r="E77" s="51"/>
      <c r="F77" s="51"/>
      <c r="G77" s="51"/>
      <c r="H77" s="51"/>
      <c r="I77" s="51"/>
      <c r="J77" s="51"/>
      <c r="K77" s="52"/>
      <c r="L77" s="5"/>
      <c r="M77" s="5"/>
      <c r="N77" s="5"/>
      <c r="O77" s="5"/>
    </row>
    <row r="78" spans="1:15" hidden="1" x14ac:dyDescent="0.2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5"/>
      <c r="L78" s="5"/>
      <c r="M78" s="5"/>
      <c r="N78" s="5"/>
      <c r="O78" s="5"/>
    </row>
    <row r="79" spans="1:15" hidden="1" x14ac:dyDescent="0.2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5"/>
      <c r="L79" s="5"/>
      <c r="M79" s="5"/>
      <c r="N79" s="5"/>
      <c r="O79" s="5"/>
    </row>
    <row r="80" spans="1:15" hidden="1" x14ac:dyDescent="0.2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5"/>
      <c r="M80" s="5"/>
      <c r="N80" s="5"/>
      <c r="O80" s="5"/>
    </row>
    <row r="81" spans="1:15" ht="20.25" hidden="1" customHeight="1" thickBot="1" x14ac:dyDescent="0.3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8"/>
      <c r="L81" s="5"/>
      <c r="M81" s="5"/>
      <c r="N81" s="5"/>
      <c r="O81" s="5"/>
    </row>
    <row r="82" spans="1:15" ht="15.6" hidden="1" x14ac:dyDescent="0.3">
      <c r="A82" s="63" t="s">
        <v>7</v>
      </c>
      <c r="B82" s="63"/>
      <c r="C82" s="63"/>
      <c r="D82" s="63"/>
      <c r="E82" s="63"/>
      <c r="F82" s="63"/>
      <c r="G82" s="63"/>
      <c r="H82" s="61" t="s">
        <v>11</v>
      </c>
      <c r="I82" s="61"/>
      <c r="J82" s="61"/>
      <c r="K82" s="61"/>
      <c r="L82" s="5"/>
      <c r="M82" s="5"/>
      <c r="N82" s="5"/>
      <c r="O82" s="5"/>
    </row>
    <row r="83" spans="1:15" ht="15.6" hidden="1" x14ac:dyDescent="0.3">
      <c r="A83" s="74">
        <f>A7</f>
        <v>0</v>
      </c>
      <c r="B83" s="75"/>
      <c r="C83" s="75"/>
      <c r="D83" s="75"/>
      <c r="E83" s="75"/>
      <c r="F83" s="75"/>
      <c r="G83" s="76"/>
      <c r="H83" s="77">
        <f>H7</f>
        <v>0</v>
      </c>
      <c r="I83" s="77"/>
      <c r="J83" s="77"/>
      <c r="K83" s="77"/>
      <c r="L83" s="5"/>
      <c r="M83" s="5"/>
      <c r="N83" s="5"/>
      <c r="O83" s="5"/>
    </row>
    <row r="84" spans="1:15" hidden="1" x14ac:dyDescent="0.25">
      <c r="A84" s="60" t="s">
        <v>10</v>
      </c>
      <c r="B84" s="59" t="s">
        <v>8</v>
      </c>
      <c r="C84" s="62" t="s">
        <v>6</v>
      </c>
      <c r="D84" s="59" t="s">
        <v>0</v>
      </c>
      <c r="E84" s="59" t="s">
        <v>13</v>
      </c>
      <c r="F84" s="59" t="s">
        <v>12</v>
      </c>
      <c r="G84" s="59" t="s">
        <v>1</v>
      </c>
      <c r="H84" s="64" t="s">
        <v>14</v>
      </c>
      <c r="I84" s="59" t="s">
        <v>2</v>
      </c>
      <c r="J84" s="73" t="s">
        <v>3</v>
      </c>
      <c r="K84" s="59" t="s">
        <v>9</v>
      </c>
      <c r="L84" s="5"/>
      <c r="M84" s="5"/>
      <c r="N84" s="5"/>
      <c r="O84" s="5"/>
    </row>
    <row r="85" spans="1:15" hidden="1" x14ac:dyDescent="0.25">
      <c r="A85" s="60"/>
      <c r="B85" s="60"/>
      <c r="C85" s="62"/>
      <c r="D85" s="60"/>
      <c r="E85" s="60"/>
      <c r="F85" s="60"/>
      <c r="G85" s="59"/>
      <c r="H85" s="65"/>
      <c r="I85" s="59"/>
      <c r="J85" s="59"/>
      <c r="K85" s="59"/>
      <c r="L85" s="5"/>
      <c r="M85" s="5"/>
      <c r="N85" s="5"/>
      <c r="O85" s="5"/>
    </row>
    <row r="86" spans="1:15" ht="23.25" hidden="1" customHeight="1" x14ac:dyDescent="0.25">
      <c r="A86" s="17"/>
      <c r="B86" s="79" t="s">
        <v>27</v>
      </c>
      <c r="C86" s="80"/>
      <c r="D86" s="80"/>
      <c r="E86" s="80"/>
      <c r="F86" s="80"/>
      <c r="G86" s="80"/>
      <c r="H86" s="80"/>
      <c r="I86" s="80"/>
      <c r="J86" s="81"/>
      <c r="K86" s="39">
        <f>K73</f>
        <v>0</v>
      </c>
      <c r="L86" s="5"/>
      <c r="M86" s="5"/>
      <c r="N86" s="5"/>
      <c r="O86" s="5"/>
    </row>
    <row r="87" spans="1:15" ht="16.5" hidden="1" customHeight="1" x14ac:dyDescent="0.25">
      <c r="A87" s="17">
        <v>51</v>
      </c>
      <c r="B87" s="17"/>
      <c r="C87" s="18"/>
      <c r="D87" s="34"/>
      <c r="E87" s="44"/>
      <c r="F87" s="17"/>
      <c r="G87" s="16"/>
      <c r="H87" s="4"/>
      <c r="I87" s="5"/>
      <c r="J87" s="5"/>
      <c r="K87" s="40">
        <f t="shared" ref="K87:K111" si="13">IF(I87="",H87*J87,I87*J87)</f>
        <v>0</v>
      </c>
      <c r="L87" s="5" t="str">
        <f>IF(B87="","",IF(F87=F72,0,IF(SUMIF($F$10:$F$150,F87,$K$10:$K$150)&gt;=280000,280,SUMIF($F$10:$F$150,F87,$K$10:$K$150)*0.001)))</f>
        <v/>
      </c>
      <c r="M87" s="5" t="str">
        <f t="shared" ca="1" si="7"/>
        <v/>
      </c>
      <c r="N87" s="5" t="str">
        <f t="shared" si="8"/>
        <v/>
      </c>
      <c r="O87" s="5">
        <f t="shared" ref="O87:O111" si="14">IF(SUMIF($F$10:$F$150,F87,$M$10:$M$150)&gt;0,G87&amp;" "&amp;"CEZA",G87)</f>
        <v>0</v>
      </c>
    </row>
    <row r="88" spans="1:15" ht="16.5" hidden="1" customHeight="1" x14ac:dyDescent="0.25">
      <c r="A88" s="17">
        <v>52</v>
      </c>
      <c r="B88" s="17"/>
      <c r="C88" s="18"/>
      <c r="D88" s="34"/>
      <c r="E88" s="44"/>
      <c r="F88" s="17"/>
      <c r="G88" s="16"/>
      <c r="H88" s="4"/>
      <c r="I88" s="5"/>
      <c r="J88" s="5"/>
      <c r="K88" s="40">
        <f t="shared" si="13"/>
        <v>0</v>
      </c>
      <c r="L88" s="5" t="str">
        <f t="shared" ref="L88:L111" si="15">IF(B88="","",IF(F88=F87,0,IF(SUMIF($F$10:$F$150,F88,$K$10:$K$150)&gt;=280000,280,SUMIF($F$10:$F$150,F88,$K$10:$K$150)*0.001)))</f>
        <v/>
      </c>
      <c r="M88" s="5" t="str">
        <f t="shared" ca="1" si="7"/>
        <v/>
      </c>
      <c r="N88" s="5" t="str">
        <f t="shared" si="8"/>
        <v/>
      </c>
      <c r="O88" s="5">
        <f t="shared" si="14"/>
        <v>0</v>
      </c>
    </row>
    <row r="89" spans="1:15" ht="16.5" hidden="1" customHeight="1" x14ac:dyDescent="0.25">
      <c r="A89" s="17">
        <v>53</v>
      </c>
      <c r="B89" s="17"/>
      <c r="C89" s="18"/>
      <c r="D89" s="34"/>
      <c r="E89" s="44"/>
      <c r="F89" s="36"/>
      <c r="G89" s="16"/>
      <c r="H89" s="4"/>
      <c r="I89" s="5"/>
      <c r="J89" s="5"/>
      <c r="K89" s="40">
        <f t="shared" si="13"/>
        <v>0</v>
      </c>
      <c r="L89" s="5" t="str">
        <f t="shared" si="15"/>
        <v/>
      </c>
      <c r="M89" s="5" t="str">
        <f t="shared" ca="1" si="7"/>
        <v/>
      </c>
      <c r="N89" s="5" t="str">
        <f t="shared" si="8"/>
        <v/>
      </c>
      <c r="O89" s="5">
        <f t="shared" si="14"/>
        <v>0</v>
      </c>
    </row>
    <row r="90" spans="1:15" ht="16.5" hidden="1" customHeight="1" x14ac:dyDescent="0.25">
      <c r="A90" s="17">
        <v>54</v>
      </c>
      <c r="B90" s="17"/>
      <c r="C90" s="18"/>
      <c r="D90" s="34"/>
      <c r="E90" s="44"/>
      <c r="F90" s="36"/>
      <c r="G90" s="16"/>
      <c r="H90" s="4"/>
      <c r="I90" s="5"/>
      <c r="J90" s="5"/>
      <c r="K90" s="40">
        <f t="shared" si="13"/>
        <v>0</v>
      </c>
      <c r="L90" s="5" t="str">
        <f t="shared" si="15"/>
        <v/>
      </c>
      <c r="M90" s="5" t="str">
        <f t="shared" ca="1" si="7"/>
        <v/>
      </c>
      <c r="N90" s="5" t="str">
        <f t="shared" si="8"/>
        <v/>
      </c>
      <c r="O90" s="5">
        <f t="shared" si="14"/>
        <v>0</v>
      </c>
    </row>
    <row r="91" spans="1:15" ht="16.5" hidden="1" customHeight="1" x14ac:dyDescent="0.25">
      <c r="A91" s="17">
        <v>55</v>
      </c>
      <c r="B91" s="17"/>
      <c r="C91" s="18"/>
      <c r="D91" s="34"/>
      <c r="E91" s="44"/>
      <c r="F91" s="36"/>
      <c r="G91" s="16"/>
      <c r="H91" s="4"/>
      <c r="I91" s="5"/>
      <c r="J91" s="5"/>
      <c r="K91" s="40">
        <f t="shared" si="13"/>
        <v>0</v>
      </c>
      <c r="L91" s="5" t="str">
        <f t="shared" si="15"/>
        <v/>
      </c>
      <c r="M91" s="5" t="str">
        <f t="shared" ca="1" si="7"/>
        <v/>
      </c>
      <c r="N91" s="5" t="str">
        <f t="shared" si="8"/>
        <v/>
      </c>
      <c r="O91" s="5">
        <f t="shared" si="14"/>
        <v>0</v>
      </c>
    </row>
    <row r="92" spans="1:15" ht="16.5" hidden="1" customHeight="1" x14ac:dyDescent="0.25">
      <c r="A92" s="17">
        <v>56</v>
      </c>
      <c r="B92" s="17"/>
      <c r="C92" s="18"/>
      <c r="D92" s="34"/>
      <c r="E92" s="44"/>
      <c r="F92" s="36"/>
      <c r="G92" s="16"/>
      <c r="H92" s="4"/>
      <c r="I92" s="5"/>
      <c r="J92" s="5"/>
      <c r="K92" s="40">
        <f t="shared" si="13"/>
        <v>0</v>
      </c>
      <c r="L92" s="5" t="str">
        <f t="shared" si="15"/>
        <v/>
      </c>
      <c r="M92" s="5" t="str">
        <f t="shared" ca="1" si="7"/>
        <v/>
      </c>
      <c r="N92" s="5" t="str">
        <f t="shared" si="8"/>
        <v/>
      </c>
      <c r="O92" s="5">
        <f t="shared" si="14"/>
        <v>0</v>
      </c>
    </row>
    <row r="93" spans="1:15" ht="16.5" hidden="1" customHeight="1" x14ac:dyDescent="0.25">
      <c r="A93" s="17">
        <v>57</v>
      </c>
      <c r="B93" s="17"/>
      <c r="C93" s="18"/>
      <c r="D93" s="34"/>
      <c r="E93" s="44"/>
      <c r="F93" s="36"/>
      <c r="G93" s="16"/>
      <c r="H93" s="4"/>
      <c r="I93" s="5"/>
      <c r="J93" s="5"/>
      <c r="K93" s="40">
        <f t="shared" si="13"/>
        <v>0</v>
      </c>
      <c r="L93" s="5" t="str">
        <f t="shared" si="15"/>
        <v/>
      </c>
      <c r="M93" s="5" t="str">
        <f t="shared" ca="1" si="7"/>
        <v/>
      </c>
      <c r="N93" s="5" t="str">
        <f t="shared" si="8"/>
        <v/>
      </c>
      <c r="O93" s="5">
        <f t="shared" si="14"/>
        <v>0</v>
      </c>
    </row>
    <row r="94" spans="1:15" ht="16.5" hidden="1" customHeight="1" x14ac:dyDescent="0.25">
      <c r="A94" s="17">
        <v>58</v>
      </c>
      <c r="B94" s="17"/>
      <c r="C94" s="18"/>
      <c r="D94" s="34"/>
      <c r="E94" s="44"/>
      <c r="F94" s="36"/>
      <c r="G94" s="16"/>
      <c r="H94" s="4"/>
      <c r="I94" s="5"/>
      <c r="J94" s="5"/>
      <c r="K94" s="40">
        <f t="shared" si="13"/>
        <v>0</v>
      </c>
      <c r="L94" s="5" t="str">
        <f t="shared" si="15"/>
        <v/>
      </c>
      <c r="M94" s="5" t="str">
        <f t="shared" ca="1" si="7"/>
        <v/>
      </c>
      <c r="N94" s="5" t="str">
        <f t="shared" si="8"/>
        <v/>
      </c>
      <c r="O94" s="5">
        <f t="shared" si="14"/>
        <v>0</v>
      </c>
    </row>
    <row r="95" spans="1:15" ht="16.5" hidden="1" customHeight="1" x14ac:dyDescent="0.25">
      <c r="A95" s="17">
        <v>59</v>
      </c>
      <c r="B95" s="17"/>
      <c r="C95" s="18"/>
      <c r="D95" s="34"/>
      <c r="E95" s="44"/>
      <c r="F95" s="36"/>
      <c r="G95" s="16"/>
      <c r="H95" s="4"/>
      <c r="I95" s="5"/>
      <c r="J95" s="5"/>
      <c r="K95" s="40">
        <f t="shared" si="13"/>
        <v>0</v>
      </c>
      <c r="L95" s="5" t="str">
        <f t="shared" si="15"/>
        <v/>
      </c>
      <c r="M95" s="5" t="str">
        <f t="shared" ca="1" si="7"/>
        <v/>
      </c>
      <c r="N95" s="5" t="str">
        <f t="shared" si="8"/>
        <v/>
      </c>
      <c r="O95" s="5">
        <f t="shared" si="14"/>
        <v>0</v>
      </c>
    </row>
    <row r="96" spans="1:15" ht="16.5" hidden="1" customHeight="1" x14ac:dyDescent="0.25">
      <c r="A96" s="17">
        <v>60</v>
      </c>
      <c r="B96" s="17"/>
      <c r="C96" s="18"/>
      <c r="D96" s="34"/>
      <c r="E96" s="44"/>
      <c r="F96" s="36"/>
      <c r="G96" s="16"/>
      <c r="H96" s="4"/>
      <c r="I96" s="5"/>
      <c r="J96" s="5"/>
      <c r="K96" s="40">
        <f t="shared" si="13"/>
        <v>0</v>
      </c>
      <c r="L96" s="5" t="str">
        <f t="shared" si="15"/>
        <v/>
      </c>
      <c r="M96" s="5" t="str">
        <f t="shared" ca="1" si="7"/>
        <v/>
      </c>
      <c r="N96" s="5" t="str">
        <f t="shared" si="8"/>
        <v/>
      </c>
      <c r="O96" s="5">
        <f t="shared" si="14"/>
        <v>0</v>
      </c>
    </row>
    <row r="97" spans="1:15" ht="16.5" hidden="1" customHeight="1" x14ac:dyDescent="0.25">
      <c r="A97" s="17">
        <v>61</v>
      </c>
      <c r="B97" s="17"/>
      <c r="C97" s="18"/>
      <c r="D97" s="34"/>
      <c r="E97" s="44"/>
      <c r="F97" s="36"/>
      <c r="G97" s="16"/>
      <c r="H97" s="4"/>
      <c r="I97" s="5"/>
      <c r="J97" s="5"/>
      <c r="K97" s="40">
        <f t="shared" si="13"/>
        <v>0</v>
      </c>
      <c r="L97" s="5" t="str">
        <f t="shared" si="15"/>
        <v/>
      </c>
      <c r="M97" s="5" t="str">
        <f t="shared" ca="1" si="7"/>
        <v/>
      </c>
      <c r="N97" s="5" t="str">
        <f t="shared" si="8"/>
        <v/>
      </c>
      <c r="O97" s="5">
        <f t="shared" si="14"/>
        <v>0</v>
      </c>
    </row>
    <row r="98" spans="1:15" ht="16.5" hidden="1" customHeight="1" x14ac:dyDescent="0.25">
      <c r="A98" s="17">
        <v>62</v>
      </c>
      <c r="B98" s="17"/>
      <c r="C98" s="18"/>
      <c r="D98" s="34"/>
      <c r="E98" s="44"/>
      <c r="F98" s="36"/>
      <c r="G98" s="16"/>
      <c r="H98" s="4"/>
      <c r="I98" s="5"/>
      <c r="J98" s="5"/>
      <c r="K98" s="40">
        <f t="shared" si="13"/>
        <v>0</v>
      </c>
      <c r="L98" s="5" t="str">
        <f t="shared" si="15"/>
        <v/>
      </c>
      <c r="M98" s="5" t="str">
        <f t="shared" ref="M98:M150" ca="1" si="16">IF(B98="","",IF(AND(WEEKDAY(TODAY()-1,2)=7,E98=TODAY()-31),0,IF(AND(WEEKDAY(TODAY()-2,2)=6,E98=TODAY()-31),0,IF(AND(WEEKDAY(TODAY()-2,2)=6,E98=TODAY()-32),0,IF(E98&gt;=TODAY()-30,0,IF(AND(DAY(E98)=DAY($O$1),E98&gt;TODAY()-56),0,L98/2))))))</f>
        <v/>
      </c>
      <c r="N98" s="5" t="str">
        <f t="shared" ref="N98:N150" si="17">IF(B98="","",L98+M98)</f>
        <v/>
      </c>
      <c r="O98" s="5">
        <f t="shared" si="14"/>
        <v>0</v>
      </c>
    </row>
    <row r="99" spans="1:15" ht="16.5" hidden="1" customHeight="1" x14ac:dyDescent="0.25">
      <c r="A99" s="17">
        <v>63</v>
      </c>
      <c r="B99" s="17"/>
      <c r="C99" s="18"/>
      <c r="D99" s="34"/>
      <c r="E99" s="44"/>
      <c r="F99" s="36"/>
      <c r="G99" s="16"/>
      <c r="H99" s="4"/>
      <c r="I99" s="5"/>
      <c r="J99" s="5"/>
      <c r="K99" s="40">
        <f t="shared" si="13"/>
        <v>0</v>
      </c>
      <c r="L99" s="5" t="str">
        <f t="shared" si="15"/>
        <v/>
      </c>
      <c r="M99" s="5" t="str">
        <f t="shared" ca="1" si="16"/>
        <v/>
      </c>
      <c r="N99" s="5" t="str">
        <f t="shared" si="17"/>
        <v/>
      </c>
      <c r="O99" s="5">
        <f t="shared" si="14"/>
        <v>0</v>
      </c>
    </row>
    <row r="100" spans="1:15" ht="16.5" hidden="1" customHeight="1" x14ac:dyDescent="0.25">
      <c r="A100" s="17">
        <v>64</v>
      </c>
      <c r="B100" s="17"/>
      <c r="C100" s="18"/>
      <c r="D100" s="34"/>
      <c r="E100" s="44"/>
      <c r="F100" s="36"/>
      <c r="G100" s="16"/>
      <c r="H100" s="4"/>
      <c r="I100" s="5"/>
      <c r="J100" s="5"/>
      <c r="K100" s="40">
        <f t="shared" si="13"/>
        <v>0</v>
      </c>
      <c r="L100" s="5" t="str">
        <f t="shared" si="15"/>
        <v/>
      </c>
      <c r="M100" s="5" t="str">
        <f t="shared" ca="1" si="16"/>
        <v/>
      </c>
      <c r="N100" s="5" t="str">
        <f t="shared" si="17"/>
        <v/>
      </c>
      <c r="O100" s="5">
        <f t="shared" si="14"/>
        <v>0</v>
      </c>
    </row>
    <row r="101" spans="1:15" ht="16.5" hidden="1" customHeight="1" x14ac:dyDescent="0.25">
      <c r="A101" s="17">
        <v>65</v>
      </c>
      <c r="B101" s="17"/>
      <c r="C101" s="18"/>
      <c r="D101" s="34"/>
      <c r="E101" s="44"/>
      <c r="F101" s="36"/>
      <c r="G101" s="16"/>
      <c r="H101" s="4"/>
      <c r="I101" s="5"/>
      <c r="J101" s="5"/>
      <c r="K101" s="40">
        <f t="shared" si="13"/>
        <v>0</v>
      </c>
      <c r="L101" s="5" t="str">
        <f t="shared" si="15"/>
        <v/>
      </c>
      <c r="M101" s="5" t="str">
        <f t="shared" ca="1" si="16"/>
        <v/>
      </c>
      <c r="N101" s="5" t="str">
        <f t="shared" si="17"/>
        <v/>
      </c>
      <c r="O101" s="5">
        <f t="shared" si="14"/>
        <v>0</v>
      </c>
    </row>
    <row r="102" spans="1:15" ht="16.5" hidden="1" customHeight="1" x14ac:dyDescent="0.25">
      <c r="A102" s="17">
        <v>66</v>
      </c>
      <c r="B102" s="17"/>
      <c r="C102" s="18"/>
      <c r="D102" s="34"/>
      <c r="E102" s="44"/>
      <c r="F102" s="36"/>
      <c r="G102" s="16"/>
      <c r="H102" s="4"/>
      <c r="I102" s="5"/>
      <c r="J102" s="5"/>
      <c r="K102" s="40">
        <f t="shared" si="13"/>
        <v>0</v>
      </c>
      <c r="L102" s="5" t="str">
        <f t="shared" si="15"/>
        <v/>
      </c>
      <c r="M102" s="5" t="str">
        <f t="shared" ca="1" si="16"/>
        <v/>
      </c>
      <c r="N102" s="5" t="str">
        <f t="shared" si="17"/>
        <v/>
      </c>
      <c r="O102" s="5">
        <f t="shared" si="14"/>
        <v>0</v>
      </c>
    </row>
    <row r="103" spans="1:15" ht="16.5" hidden="1" customHeight="1" x14ac:dyDescent="0.25">
      <c r="A103" s="17">
        <v>67</v>
      </c>
      <c r="B103" s="17"/>
      <c r="C103" s="18"/>
      <c r="D103" s="34"/>
      <c r="E103" s="44"/>
      <c r="F103" s="36"/>
      <c r="G103" s="16"/>
      <c r="H103" s="4"/>
      <c r="I103" s="5"/>
      <c r="J103" s="5"/>
      <c r="K103" s="40">
        <f t="shared" si="13"/>
        <v>0</v>
      </c>
      <c r="L103" s="5" t="str">
        <f t="shared" si="15"/>
        <v/>
      </c>
      <c r="M103" s="5" t="str">
        <f t="shared" ca="1" si="16"/>
        <v/>
      </c>
      <c r="N103" s="5" t="str">
        <f t="shared" si="17"/>
        <v/>
      </c>
      <c r="O103" s="5">
        <f t="shared" si="14"/>
        <v>0</v>
      </c>
    </row>
    <row r="104" spans="1:15" ht="16.5" hidden="1" customHeight="1" x14ac:dyDescent="0.25">
      <c r="A104" s="17">
        <v>68</v>
      </c>
      <c r="B104" s="17"/>
      <c r="C104" s="18"/>
      <c r="D104" s="34"/>
      <c r="E104" s="44"/>
      <c r="F104" s="36"/>
      <c r="G104" s="16"/>
      <c r="H104" s="4"/>
      <c r="I104" s="5"/>
      <c r="J104" s="5"/>
      <c r="K104" s="40">
        <f t="shared" si="13"/>
        <v>0</v>
      </c>
      <c r="L104" s="5" t="str">
        <f t="shared" si="15"/>
        <v/>
      </c>
      <c r="M104" s="5" t="str">
        <f t="shared" ca="1" si="16"/>
        <v/>
      </c>
      <c r="N104" s="5" t="str">
        <f t="shared" si="17"/>
        <v/>
      </c>
      <c r="O104" s="5">
        <f t="shared" si="14"/>
        <v>0</v>
      </c>
    </row>
    <row r="105" spans="1:15" ht="16.5" hidden="1" customHeight="1" x14ac:dyDescent="0.25">
      <c r="A105" s="17">
        <v>69</v>
      </c>
      <c r="B105" s="17"/>
      <c r="C105" s="18"/>
      <c r="D105" s="34"/>
      <c r="E105" s="44"/>
      <c r="F105" s="36"/>
      <c r="G105" s="16"/>
      <c r="H105" s="4"/>
      <c r="I105" s="5"/>
      <c r="J105" s="5"/>
      <c r="K105" s="40">
        <f t="shared" si="13"/>
        <v>0</v>
      </c>
      <c r="L105" s="5" t="str">
        <f t="shared" si="15"/>
        <v/>
      </c>
      <c r="M105" s="5" t="str">
        <f t="shared" ca="1" si="16"/>
        <v/>
      </c>
      <c r="N105" s="5" t="str">
        <f t="shared" si="17"/>
        <v/>
      </c>
      <c r="O105" s="5">
        <f t="shared" si="14"/>
        <v>0</v>
      </c>
    </row>
    <row r="106" spans="1:15" ht="16.5" hidden="1" customHeight="1" x14ac:dyDescent="0.25">
      <c r="A106" s="17">
        <v>70</v>
      </c>
      <c r="B106" s="17"/>
      <c r="C106" s="18"/>
      <c r="D106" s="34"/>
      <c r="E106" s="44"/>
      <c r="F106" s="36"/>
      <c r="G106" s="16"/>
      <c r="H106" s="4"/>
      <c r="I106" s="5"/>
      <c r="J106" s="5"/>
      <c r="K106" s="40">
        <f t="shared" si="13"/>
        <v>0</v>
      </c>
      <c r="L106" s="5" t="str">
        <f t="shared" si="15"/>
        <v/>
      </c>
      <c r="M106" s="5" t="str">
        <f t="shared" ca="1" si="16"/>
        <v/>
      </c>
      <c r="N106" s="5" t="str">
        <f t="shared" si="17"/>
        <v/>
      </c>
      <c r="O106" s="5">
        <f t="shared" si="14"/>
        <v>0</v>
      </c>
    </row>
    <row r="107" spans="1:15" ht="16.5" hidden="1" customHeight="1" x14ac:dyDescent="0.25">
      <c r="A107" s="17">
        <v>71</v>
      </c>
      <c r="B107" s="17"/>
      <c r="C107" s="18"/>
      <c r="D107" s="34"/>
      <c r="E107" s="44"/>
      <c r="F107" s="36"/>
      <c r="G107" s="16"/>
      <c r="H107" s="4"/>
      <c r="I107" s="5"/>
      <c r="J107" s="5"/>
      <c r="K107" s="40">
        <f t="shared" si="13"/>
        <v>0</v>
      </c>
      <c r="L107" s="5" t="str">
        <f t="shared" si="15"/>
        <v/>
      </c>
      <c r="M107" s="5" t="str">
        <f t="shared" ca="1" si="16"/>
        <v/>
      </c>
      <c r="N107" s="5" t="str">
        <f t="shared" si="17"/>
        <v/>
      </c>
      <c r="O107" s="5">
        <f t="shared" si="14"/>
        <v>0</v>
      </c>
    </row>
    <row r="108" spans="1:15" ht="16.5" hidden="1" customHeight="1" x14ac:dyDescent="0.25">
      <c r="A108" s="17">
        <v>72</v>
      </c>
      <c r="B108" s="17"/>
      <c r="C108" s="18"/>
      <c r="D108" s="34"/>
      <c r="E108" s="44"/>
      <c r="F108" s="36"/>
      <c r="G108" s="16"/>
      <c r="H108" s="4"/>
      <c r="I108" s="5"/>
      <c r="J108" s="5"/>
      <c r="K108" s="40">
        <f t="shared" si="13"/>
        <v>0</v>
      </c>
      <c r="L108" s="5" t="str">
        <f t="shared" si="15"/>
        <v/>
      </c>
      <c r="M108" s="5" t="str">
        <f t="shared" ca="1" si="16"/>
        <v/>
      </c>
      <c r="N108" s="5" t="str">
        <f t="shared" si="17"/>
        <v/>
      </c>
      <c r="O108" s="5">
        <f t="shared" si="14"/>
        <v>0</v>
      </c>
    </row>
    <row r="109" spans="1:15" ht="16.5" hidden="1" customHeight="1" x14ac:dyDescent="0.25">
      <c r="A109" s="17">
        <v>73</v>
      </c>
      <c r="B109" s="17"/>
      <c r="C109" s="18"/>
      <c r="D109" s="34"/>
      <c r="E109" s="44"/>
      <c r="F109" s="36"/>
      <c r="G109" s="16"/>
      <c r="H109" s="4"/>
      <c r="I109" s="5"/>
      <c r="J109" s="5"/>
      <c r="K109" s="40">
        <f t="shared" si="13"/>
        <v>0</v>
      </c>
      <c r="L109" s="5" t="str">
        <f t="shared" si="15"/>
        <v/>
      </c>
      <c r="M109" s="5" t="str">
        <f t="shared" ca="1" si="16"/>
        <v/>
      </c>
      <c r="N109" s="5" t="str">
        <f t="shared" si="17"/>
        <v/>
      </c>
      <c r="O109" s="5">
        <f t="shared" si="14"/>
        <v>0</v>
      </c>
    </row>
    <row r="110" spans="1:15" ht="16.5" hidden="1" customHeight="1" x14ac:dyDescent="0.25">
      <c r="A110" s="17">
        <v>74</v>
      </c>
      <c r="B110" s="17"/>
      <c r="C110" s="18"/>
      <c r="D110" s="34"/>
      <c r="E110" s="44"/>
      <c r="F110" s="36"/>
      <c r="G110" s="16"/>
      <c r="H110" s="4"/>
      <c r="I110" s="5"/>
      <c r="J110" s="5"/>
      <c r="K110" s="40">
        <f t="shared" si="13"/>
        <v>0</v>
      </c>
      <c r="L110" s="5" t="str">
        <f t="shared" si="15"/>
        <v/>
      </c>
      <c r="M110" s="5" t="str">
        <f t="shared" ca="1" si="16"/>
        <v/>
      </c>
      <c r="N110" s="5" t="str">
        <f t="shared" si="17"/>
        <v/>
      </c>
      <c r="O110" s="5">
        <f t="shared" si="14"/>
        <v>0</v>
      </c>
    </row>
    <row r="111" spans="1:15" ht="16.5" hidden="1" customHeight="1" x14ac:dyDescent="0.25">
      <c r="A111" s="17">
        <v>75</v>
      </c>
      <c r="B111" s="17"/>
      <c r="C111" s="18"/>
      <c r="D111" s="34"/>
      <c r="E111" s="44"/>
      <c r="F111" s="36"/>
      <c r="G111" s="16"/>
      <c r="H111" s="4"/>
      <c r="I111" s="5"/>
      <c r="J111" s="5"/>
      <c r="K111" s="40">
        <f t="shared" si="13"/>
        <v>0</v>
      </c>
      <c r="L111" s="5" t="str">
        <f t="shared" si="15"/>
        <v/>
      </c>
      <c r="M111" s="5" t="str">
        <f t="shared" ca="1" si="16"/>
        <v/>
      </c>
      <c r="N111" s="5" t="str">
        <f t="shared" si="17"/>
        <v/>
      </c>
      <c r="O111" s="5">
        <f t="shared" si="14"/>
        <v>0</v>
      </c>
    </row>
    <row r="112" spans="1:15" ht="23.25" hidden="1" customHeight="1" x14ac:dyDescent="0.25">
      <c r="J112" s="29" t="s">
        <v>4</v>
      </c>
      <c r="K112" s="39">
        <f>SUM(K86:K111)</f>
        <v>0</v>
      </c>
      <c r="L112" s="5"/>
      <c r="M112" s="5"/>
      <c r="N112" s="5"/>
      <c r="O112" s="5"/>
    </row>
    <row r="113" spans="1:15" ht="26.25" hidden="1" customHeight="1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5"/>
      <c r="M113" s="5"/>
      <c r="N113" s="5"/>
      <c r="O113" s="5"/>
    </row>
    <row r="114" spans="1:15" ht="23.25" hidden="1" customHeight="1" x14ac:dyDescent="0.25">
      <c r="L114" s="5"/>
      <c r="M114" s="5"/>
      <c r="N114" s="5"/>
      <c r="O114" s="5"/>
    </row>
    <row r="115" spans="1:15" ht="23.25" hidden="1" customHeight="1" thickBot="1" x14ac:dyDescent="0.3">
      <c r="L115" s="5"/>
      <c r="M115" s="5"/>
      <c r="N115" s="5"/>
      <c r="O115" s="5"/>
    </row>
    <row r="116" spans="1:15" ht="23.25" hidden="1" customHeight="1" x14ac:dyDescent="0.25">
      <c r="A116" s="50" t="s">
        <v>5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"/>
      <c r="M116" s="5"/>
      <c r="N116" s="5"/>
      <c r="O116" s="5"/>
    </row>
    <row r="117" spans="1:15" ht="23.25" hidden="1" customHeight="1" x14ac:dyDescent="0.2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5"/>
      <c r="L117" s="5"/>
      <c r="M117" s="5"/>
      <c r="N117" s="5"/>
      <c r="O117" s="5"/>
    </row>
    <row r="118" spans="1:15" ht="23.25" hidden="1" customHeight="1" x14ac:dyDescent="0.2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5"/>
      <c r="L118" s="5"/>
      <c r="M118" s="5"/>
      <c r="N118" s="5"/>
      <c r="O118" s="5"/>
    </row>
    <row r="119" spans="1:15" ht="6" hidden="1" customHeight="1" x14ac:dyDescent="0.2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5"/>
      <c r="L119" s="5"/>
      <c r="M119" s="5"/>
      <c r="N119" s="5"/>
      <c r="O119" s="5"/>
    </row>
    <row r="120" spans="1:15" ht="23.25" hidden="1" customHeight="1" thickBot="1" x14ac:dyDescent="0.3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8"/>
      <c r="L120" s="5"/>
      <c r="M120" s="5"/>
      <c r="N120" s="5"/>
      <c r="O120" s="5"/>
    </row>
    <row r="121" spans="1:15" ht="23.25" hidden="1" customHeight="1" x14ac:dyDescent="0.3">
      <c r="A121" s="63" t="s">
        <v>7</v>
      </c>
      <c r="B121" s="63"/>
      <c r="C121" s="63"/>
      <c r="D121" s="63"/>
      <c r="E121" s="63"/>
      <c r="F121" s="63"/>
      <c r="G121" s="63"/>
      <c r="H121" s="61" t="s">
        <v>11</v>
      </c>
      <c r="I121" s="61"/>
      <c r="J121" s="61"/>
      <c r="K121" s="61"/>
      <c r="L121" s="5"/>
      <c r="M121" s="5"/>
      <c r="N121" s="5"/>
      <c r="O121" s="5"/>
    </row>
    <row r="122" spans="1:15" ht="23.25" hidden="1" customHeight="1" x14ac:dyDescent="0.3">
      <c r="A122" s="74">
        <f>A7</f>
        <v>0</v>
      </c>
      <c r="B122" s="75"/>
      <c r="C122" s="75"/>
      <c r="D122" s="75"/>
      <c r="E122" s="75"/>
      <c r="F122" s="75"/>
      <c r="G122" s="76"/>
      <c r="H122" s="77">
        <f>H7</f>
        <v>0</v>
      </c>
      <c r="I122" s="77"/>
      <c r="J122" s="77"/>
      <c r="K122" s="77"/>
      <c r="L122" s="5"/>
      <c r="M122" s="5"/>
      <c r="N122" s="5"/>
      <c r="O122" s="5"/>
    </row>
    <row r="123" spans="1:15" ht="23.25" hidden="1" customHeight="1" x14ac:dyDescent="0.25">
      <c r="A123" s="60" t="s">
        <v>10</v>
      </c>
      <c r="B123" s="59" t="s">
        <v>8</v>
      </c>
      <c r="C123" s="62" t="s">
        <v>6</v>
      </c>
      <c r="D123" s="59" t="s">
        <v>0</v>
      </c>
      <c r="E123" s="59" t="s">
        <v>13</v>
      </c>
      <c r="F123" s="59" t="s">
        <v>12</v>
      </c>
      <c r="G123" s="59" t="s">
        <v>1</v>
      </c>
      <c r="H123" s="64" t="s">
        <v>14</v>
      </c>
      <c r="I123" s="59" t="s">
        <v>2</v>
      </c>
      <c r="J123" s="73" t="s">
        <v>3</v>
      </c>
      <c r="K123" s="59" t="s">
        <v>9</v>
      </c>
      <c r="L123" s="5"/>
      <c r="M123" s="5"/>
      <c r="N123" s="5"/>
      <c r="O123" s="5"/>
    </row>
    <row r="124" spans="1:15" ht="23.25" hidden="1" customHeight="1" x14ac:dyDescent="0.25">
      <c r="A124" s="60"/>
      <c r="B124" s="60"/>
      <c r="C124" s="62"/>
      <c r="D124" s="60"/>
      <c r="E124" s="60"/>
      <c r="F124" s="60"/>
      <c r="G124" s="59"/>
      <c r="H124" s="65"/>
      <c r="I124" s="59"/>
      <c r="J124" s="59"/>
      <c r="K124" s="59"/>
    </row>
    <row r="125" spans="1:15" ht="23.25" hidden="1" customHeight="1" x14ac:dyDescent="0.25">
      <c r="A125" s="17"/>
      <c r="B125" s="79" t="s">
        <v>27</v>
      </c>
      <c r="C125" s="80"/>
      <c r="D125" s="80"/>
      <c r="E125" s="80"/>
      <c r="F125" s="80"/>
      <c r="G125" s="80"/>
      <c r="H125" s="80"/>
      <c r="I125" s="80"/>
      <c r="J125" s="81"/>
      <c r="K125" s="39">
        <f>K112</f>
        <v>0</v>
      </c>
      <c r="L125" s="5"/>
      <c r="M125" s="5"/>
      <c r="N125" s="5"/>
      <c r="O125" s="5"/>
    </row>
    <row r="126" spans="1:15" ht="16.5" hidden="1" customHeight="1" x14ac:dyDescent="0.25">
      <c r="A126" s="17">
        <v>76</v>
      </c>
      <c r="B126" s="17"/>
      <c r="C126" s="18"/>
      <c r="D126" s="34"/>
      <c r="E126" s="44"/>
      <c r="F126" s="17"/>
      <c r="G126" s="16"/>
      <c r="H126" s="4"/>
      <c r="I126" s="5"/>
      <c r="J126" s="5"/>
      <c r="K126" s="40">
        <f t="shared" ref="K126:K150" si="18">IF(I126="",H126*J126,I126*J126)</f>
        <v>0</v>
      </c>
      <c r="L126" s="5" t="str">
        <f>IF(B126="","",IF(F126=F111,0,IF(SUMIF($F$10:$F$150,F126,$K$10:$K$150)&gt;=280000,280,SUMIF($F$10:$F$150,F126,$K$10:$K$150)*0.001)))</f>
        <v/>
      </c>
      <c r="M126" s="5" t="str">
        <f t="shared" ca="1" si="16"/>
        <v/>
      </c>
      <c r="N126" s="5" t="str">
        <f t="shared" si="17"/>
        <v/>
      </c>
      <c r="O126" s="5">
        <f t="shared" ref="O126:O150" si="19">IF(SUMIF($F$10:$F$150,F126,$M$10:$M$150)&gt;0,G126&amp;" "&amp;"CEZA",G126)</f>
        <v>0</v>
      </c>
    </row>
    <row r="127" spans="1:15" ht="16.5" hidden="1" customHeight="1" x14ac:dyDescent="0.25">
      <c r="A127" s="17">
        <v>77</v>
      </c>
      <c r="B127" s="42"/>
      <c r="C127" s="43"/>
      <c r="D127" s="34"/>
      <c r="E127" s="44"/>
      <c r="F127" s="42"/>
      <c r="G127" s="41"/>
      <c r="H127" s="4"/>
      <c r="I127" s="5"/>
      <c r="J127" s="5"/>
      <c r="K127" s="40">
        <f t="shared" si="18"/>
        <v>0</v>
      </c>
      <c r="L127" s="5" t="str">
        <f t="shared" ref="L127:L150" si="20">IF(B127="","",IF(F127=F126,0,IF(SUMIF($F$10:$F$150,F127,$K$10:$K$150)&gt;=280000,280,SUMIF($F$10:$F$150,F127,$K$10:$K$150)*0.001)))</f>
        <v/>
      </c>
      <c r="M127" s="5" t="str">
        <f t="shared" ca="1" si="16"/>
        <v/>
      </c>
      <c r="N127" s="5" t="str">
        <f t="shared" si="17"/>
        <v/>
      </c>
      <c r="O127" s="5">
        <f t="shared" si="19"/>
        <v>0</v>
      </c>
    </row>
    <row r="128" spans="1:15" ht="16.5" hidden="1" customHeight="1" x14ac:dyDescent="0.25">
      <c r="A128" s="19">
        <v>78</v>
      </c>
      <c r="B128" s="42"/>
      <c r="C128" s="43"/>
      <c r="D128" s="34"/>
      <c r="E128" s="44"/>
      <c r="F128" s="42"/>
      <c r="G128" s="41"/>
      <c r="H128" s="4"/>
      <c r="I128" s="5"/>
      <c r="J128" s="5"/>
      <c r="K128" s="40">
        <f t="shared" si="18"/>
        <v>0</v>
      </c>
      <c r="L128" s="5" t="str">
        <f t="shared" si="20"/>
        <v/>
      </c>
      <c r="M128" s="5" t="str">
        <f t="shared" ca="1" si="16"/>
        <v/>
      </c>
      <c r="N128" s="5" t="str">
        <f t="shared" si="17"/>
        <v/>
      </c>
      <c r="O128" s="5">
        <f t="shared" si="19"/>
        <v>0</v>
      </c>
    </row>
    <row r="129" spans="1:15" ht="16.5" hidden="1" customHeight="1" x14ac:dyDescent="0.25">
      <c r="A129" s="19">
        <v>79</v>
      </c>
      <c r="B129" s="42"/>
      <c r="C129" s="43"/>
      <c r="D129" s="34"/>
      <c r="E129" s="44"/>
      <c r="F129" s="42"/>
      <c r="G129" s="41"/>
      <c r="H129" s="4"/>
      <c r="I129" s="5"/>
      <c r="J129" s="5"/>
      <c r="K129" s="40">
        <f t="shared" si="18"/>
        <v>0</v>
      </c>
      <c r="L129" s="5" t="str">
        <f t="shared" si="20"/>
        <v/>
      </c>
      <c r="M129" s="5" t="str">
        <f t="shared" ca="1" si="16"/>
        <v/>
      </c>
      <c r="N129" s="5" t="str">
        <f t="shared" si="17"/>
        <v/>
      </c>
      <c r="O129" s="5">
        <f t="shared" si="19"/>
        <v>0</v>
      </c>
    </row>
    <row r="130" spans="1:15" ht="16.5" hidden="1" customHeight="1" x14ac:dyDescent="0.25">
      <c r="A130" s="19">
        <v>80</v>
      </c>
      <c r="B130" s="42"/>
      <c r="C130" s="43"/>
      <c r="D130" s="34"/>
      <c r="E130" s="44"/>
      <c r="F130" s="42"/>
      <c r="G130" s="41"/>
      <c r="H130" s="4"/>
      <c r="I130" s="5"/>
      <c r="J130" s="5"/>
      <c r="K130" s="40">
        <f t="shared" si="18"/>
        <v>0</v>
      </c>
      <c r="L130" s="5" t="str">
        <f t="shared" si="20"/>
        <v/>
      </c>
      <c r="M130" s="5" t="str">
        <f t="shared" ca="1" si="16"/>
        <v/>
      </c>
      <c r="N130" s="5" t="str">
        <f t="shared" si="17"/>
        <v/>
      </c>
      <c r="O130" s="5">
        <f t="shared" si="19"/>
        <v>0</v>
      </c>
    </row>
    <row r="131" spans="1:15" ht="16.5" hidden="1" customHeight="1" x14ac:dyDescent="0.25">
      <c r="A131" s="19">
        <v>81</v>
      </c>
      <c r="B131" s="42"/>
      <c r="C131" s="43"/>
      <c r="D131" s="34"/>
      <c r="E131" s="44"/>
      <c r="F131" s="42"/>
      <c r="G131" s="41"/>
      <c r="H131" s="4"/>
      <c r="I131" s="5"/>
      <c r="J131" s="5"/>
      <c r="K131" s="40">
        <f t="shared" si="18"/>
        <v>0</v>
      </c>
      <c r="L131" s="5" t="str">
        <f t="shared" si="20"/>
        <v/>
      </c>
      <c r="M131" s="5" t="str">
        <f t="shared" ca="1" si="16"/>
        <v/>
      </c>
      <c r="N131" s="5" t="str">
        <f t="shared" si="17"/>
        <v/>
      </c>
      <c r="O131" s="5">
        <f t="shared" si="19"/>
        <v>0</v>
      </c>
    </row>
    <row r="132" spans="1:15" ht="16.5" hidden="1" customHeight="1" x14ac:dyDescent="0.25">
      <c r="A132" s="19">
        <v>82</v>
      </c>
      <c r="B132" s="42"/>
      <c r="C132" s="43"/>
      <c r="D132" s="34"/>
      <c r="E132" s="44"/>
      <c r="F132" s="42"/>
      <c r="G132" s="41"/>
      <c r="H132" s="4"/>
      <c r="I132" s="5"/>
      <c r="J132" s="5"/>
      <c r="K132" s="40">
        <f t="shared" si="18"/>
        <v>0</v>
      </c>
      <c r="L132" s="5" t="str">
        <f t="shared" si="20"/>
        <v/>
      </c>
      <c r="M132" s="5" t="str">
        <f t="shared" ca="1" si="16"/>
        <v/>
      </c>
      <c r="N132" s="5" t="str">
        <f t="shared" si="17"/>
        <v/>
      </c>
      <c r="O132" s="5">
        <f t="shared" si="19"/>
        <v>0</v>
      </c>
    </row>
    <row r="133" spans="1:15" ht="16.5" hidden="1" customHeight="1" x14ac:dyDescent="0.25">
      <c r="A133" s="19">
        <v>83</v>
      </c>
      <c r="B133" s="42"/>
      <c r="C133" s="43"/>
      <c r="D133" s="34"/>
      <c r="E133" s="44"/>
      <c r="F133" s="42"/>
      <c r="G133" s="41"/>
      <c r="H133" s="4"/>
      <c r="I133" s="5"/>
      <c r="J133" s="5"/>
      <c r="K133" s="40">
        <f t="shared" si="18"/>
        <v>0</v>
      </c>
      <c r="L133" s="5" t="str">
        <f t="shared" si="20"/>
        <v/>
      </c>
      <c r="M133" s="5" t="str">
        <f t="shared" ca="1" si="16"/>
        <v/>
      </c>
      <c r="N133" s="5" t="str">
        <f t="shared" si="17"/>
        <v/>
      </c>
      <c r="O133" s="5">
        <f t="shared" si="19"/>
        <v>0</v>
      </c>
    </row>
    <row r="134" spans="1:15" ht="16.5" hidden="1" customHeight="1" x14ac:dyDescent="0.25">
      <c r="A134" s="19">
        <v>84</v>
      </c>
      <c r="B134" s="42"/>
      <c r="C134" s="43"/>
      <c r="D134" s="34"/>
      <c r="E134" s="44"/>
      <c r="F134" s="42"/>
      <c r="G134" s="41"/>
      <c r="H134" s="4"/>
      <c r="I134" s="5"/>
      <c r="J134" s="5"/>
      <c r="K134" s="40">
        <f t="shared" si="18"/>
        <v>0</v>
      </c>
      <c r="L134" s="5" t="str">
        <f t="shared" si="20"/>
        <v/>
      </c>
      <c r="M134" s="5" t="str">
        <f t="shared" ca="1" si="16"/>
        <v/>
      </c>
      <c r="N134" s="5" t="str">
        <f t="shared" si="17"/>
        <v/>
      </c>
      <c r="O134" s="5">
        <f t="shared" si="19"/>
        <v>0</v>
      </c>
    </row>
    <row r="135" spans="1:15" ht="16.5" hidden="1" customHeight="1" x14ac:dyDescent="0.25">
      <c r="A135" s="19">
        <v>85</v>
      </c>
      <c r="B135" s="42"/>
      <c r="C135" s="43"/>
      <c r="D135" s="34"/>
      <c r="E135" s="44"/>
      <c r="F135" s="42"/>
      <c r="G135" s="41"/>
      <c r="H135" s="4"/>
      <c r="I135" s="5"/>
      <c r="J135" s="5"/>
      <c r="K135" s="40">
        <f t="shared" si="18"/>
        <v>0</v>
      </c>
      <c r="L135" s="5" t="str">
        <f t="shared" si="20"/>
        <v/>
      </c>
      <c r="M135" s="5" t="str">
        <f t="shared" ca="1" si="16"/>
        <v/>
      </c>
      <c r="N135" s="5" t="str">
        <f t="shared" si="17"/>
        <v/>
      </c>
      <c r="O135" s="5">
        <f t="shared" si="19"/>
        <v>0</v>
      </c>
    </row>
    <row r="136" spans="1:15" ht="16.5" hidden="1" customHeight="1" x14ac:dyDescent="0.25">
      <c r="A136" s="19">
        <v>86</v>
      </c>
      <c r="B136" s="42"/>
      <c r="C136" s="43"/>
      <c r="D136" s="34"/>
      <c r="E136" s="44"/>
      <c r="F136" s="42"/>
      <c r="G136" s="41"/>
      <c r="H136" s="4"/>
      <c r="I136" s="5"/>
      <c r="J136" s="5"/>
      <c r="K136" s="40">
        <f t="shared" si="18"/>
        <v>0</v>
      </c>
      <c r="L136" s="5" t="str">
        <f t="shared" si="20"/>
        <v/>
      </c>
      <c r="M136" s="5" t="str">
        <f t="shared" ca="1" si="16"/>
        <v/>
      </c>
      <c r="N136" s="5" t="str">
        <f t="shared" si="17"/>
        <v/>
      </c>
      <c r="O136" s="5">
        <f t="shared" si="19"/>
        <v>0</v>
      </c>
    </row>
    <row r="137" spans="1:15" ht="16.5" hidden="1" customHeight="1" x14ac:dyDescent="0.25">
      <c r="A137" s="19">
        <v>87</v>
      </c>
      <c r="B137" s="42"/>
      <c r="C137" s="43"/>
      <c r="D137" s="34"/>
      <c r="E137" s="44"/>
      <c r="F137" s="42"/>
      <c r="G137" s="41"/>
      <c r="H137" s="4"/>
      <c r="I137" s="5"/>
      <c r="J137" s="5"/>
      <c r="K137" s="40">
        <f t="shared" si="18"/>
        <v>0</v>
      </c>
      <c r="L137" s="5" t="str">
        <f t="shared" si="20"/>
        <v/>
      </c>
      <c r="M137" s="5" t="str">
        <f t="shared" ca="1" si="16"/>
        <v/>
      </c>
      <c r="N137" s="5" t="str">
        <f t="shared" si="17"/>
        <v/>
      </c>
      <c r="O137" s="5">
        <f t="shared" si="19"/>
        <v>0</v>
      </c>
    </row>
    <row r="138" spans="1:15" ht="16.5" hidden="1" customHeight="1" x14ac:dyDescent="0.25">
      <c r="A138" s="19">
        <v>88</v>
      </c>
      <c r="B138" s="42"/>
      <c r="C138" s="43"/>
      <c r="D138" s="34"/>
      <c r="E138" s="44"/>
      <c r="F138" s="42"/>
      <c r="G138" s="41"/>
      <c r="H138" s="4"/>
      <c r="I138" s="5"/>
      <c r="J138" s="5"/>
      <c r="K138" s="40">
        <f t="shared" si="18"/>
        <v>0</v>
      </c>
      <c r="L138" s="5" t="str">
        <f t="shared" si="20"/>
        <v/>
      </c>
      <c r="M138" s="5" t="str">
        <f t="shared" ca="1" si="16"/>
        <v/>
      </c>
      <c r="N138" s="5" t="str">
        <f t="shared" si="17"/>
        <v/>
      </c>
      <c r="O138" s="5">
        <f t="shared" si="19"/>
        <v>0</v>
      </c>
    </row>
    <row r="139" spans="1:15" ht="16.5" hidden="1" customHeight="1" x14ac:dyDescent="0.25">
      <c r="A139" s="19">
        <v>89</v>
      </c>
      <c r="B139" s="42"/>
      <c r="C139" s="43"/>
      <c r="D139" s="34"/>
      <c r="E139" s="44"/>
      <c r="F139" s="42"/>
      <c r="G139" s="41"/>
      <c r="H139" s="4"/>
      <c r="I139" s="5"/>
      <c r="J139" s="5"/>
      <c r="K139" s="40">
        <f t="shared" si="18"/>
        <v>0</v>
      </c>
      <c r="L139" s="5" t="str">
        <f t="shared" si="20"/>
        <v/>
      </c>
      <c r="M139" s="5" t="str">
        <f t="shared" ca="1" si="16"/>
        <v/>
      </c>
      <c r="N139" s="5" t="str">
        <f t="shared" si="17"/>
        <v/>
      </c>
      <c r="O139" s="5">
        <f t="shared" si="19"/>
        <v>0</v>
      </c>
    </row>
    <row r="140" spans="1:15" ht="16.5" hidden="1" customHeight="1" x14ac:dyDescent="0.25">
      <c r="A140" s="19">
        <v>90</v>
      </c>
      <c r="B140" s="42"/>
      <c r="C140" s="43"/>
      <c r="D140" s="34"/>
      <c r="E140" s="44"/>
      <c r="F140" s="42"/>
      <c r="G140" s="41"/>
      <c r="H140" s="4"/>
      <c r="I140" s="5"/>
      <c r="J140" s="5"/>
      <c r="K140" s="40">
        <f t="shared" si="18"/>
        <v>0</v>
      </c>
      <c r="L140" s="5" t="str">
        <f t="shared" si="20"/>
        <v/>
      </c>
      <c r="M140" s="5" t="str">
        <f t="shared" ca="1" si="16"/>
        <v/>
      </c>
      <c r="N140" s="5" t="str">
        <f t="shared" si="17"/>
        <v/>
      </c>
      <c r="O140" s="5">
        <f t="shared" si="19"/>
        <v>0</v>
      </c>
    </row>
    <row r="141" spans="1:15" ht="16.5" hidden="1" customHeight="1" x14ac:dyDescent="0.25">
      <c r="A141" s="19">
        <v>91</v>
      </c>
      <c r="B141" s="42"/>
      <c r="C141" s="43"/>
      <c r="D141" s="34"/>
      <c r="E141" s="44"/>
      <c r="F141" s="42"/>
      <c r="G141" s="41"/>
      <c r="H141" s="4"/>
      <c r="I141" s="5"/>
      <c r="J141" s="5"/>
      <c r="K141" s="40">
        <f t="shared" si="18"/>
        <v>0</v>
      </c>
      <c r="L141" s="5" t="str">
        <f t="shared" si="20"/>
        <v/>
      </c>
      <c r="M141" s="5" t="str">
        <f t="shared" ca="1" si="16"/>
        <v/>
      </c>
      <c r="N141" s="5" t="str">
        <f t="shared" si="17"/>
        <v/>
      </c>
      <c r="O141" s="5">
        <f t="shared" si="19"/>
        <v>0</v>
      </c>
    </row>
    <row r="142" spans="1:15" ht="16.5" hidden="1" customHeight="1" x14ac:dyDescent="0.25">
      <c r="A142" s="19">
        <v>92</v>
      </c>
      <c r="B142" s="42"/>
      <c r="C142" s="43"/>
      <c r="D142" s="34"/>
      <c r="E142" s="44"/>
      <c r="F142" s="42"/>
      <c r="G142" s="41"/>
      <c r="H142" s="4"/>
      <c r="I142" s="5"/>
      <c r="J142" s="5"/>
      <c r="K142" s="40">
        <f t="shared" si="18"/>
        <v>0</v>
      </c>
      <c r="L142" s="5" t="str">
        <f t="shared" si="20"/>
        <v/>
      </c>
      <c r="M142" s="5" t="str">
        <f t="shared" ca="1" si="16"/>
        <v/>
      </c>
      <c r="N142" s="5" t="str">
        <f t="shared" si="17"/>
        <v/>
      </c>
      <c r="O142" s="5">
        <f t="shared" si="19"/>
        <v>0</v>
      </c>
    </row>
    <row r="143" spans="1:15" ht="16.5" hidden="1" customHeight="1" x14ac:dyDescent="0.25">
      <c r="A143" s="19">
        <v>93</v>
      </c>
      <c r="B143" s="42"/>
      <c r="C143" s="43"/>
      <c r="D143" s="34"/>
      <c r="E143" s="44"/>
      <c r="F143" s="42"/>
      <c r="G143" s="41"/>
      <c r="H143" s="4"/>
      <c r="I143" s="5"/>
      <c r="J143" s="5"/>
      <c r="K143" s="40">
        <f t="shared" si="18"/>
        <v>0</v>
      </c>
      <c r="L143" s="5" t="str">
        <f t="shared" si="20"/>
        <v/>
      </c>
      <c r="M143" s="5" t="str">
        <f t="shared" ca="1" si="16"/>
        <v/>
      </c>
      <c r="N143" s="5" t="str">
        <f t="shared" si="17"/>
        <v/>
      </c>
      <c r="O143" s="5">
        <f t="shared" si="19"/>
        <v>0</v>
      </c>
    </row>
    <row r="144" spans="1:15" ht="16.5" hidden="1" customHeight="1" x14ac:dyDescent="0.25">
      <c r="A144" s="19">
        <v>94</v>
      </c>
      <c r="B144" s="42"/>
      <c r="C144" s="43"/>
      <c r="D144" s="34"/>
      <c r="E144" s="44"/>
      <c r="F144" s="42"/>
      <c r="G144" s="41"/>
      <c r="H144" s="4"/>
      <c r="I144" s="5"/>
      <c r="J144" s="5"/>
      <c r="K144" s="40">
        <f t="shared" si="18"/>
        <v>0</v>
      </c>
      <c r="L144" s="5" t="str">
        <f t="shared" si="20"/>
        <v/>
      </c>
      <c r="M144" s="5" t="str">
        <f t="shared" ca="1" si="16"/>
        <v/>
      </c>
      <c r="N144" s="5" t="str">
        <f t="shared" si="17"/>
        <v/>
      </c>
      <c r="O144" s="5">
        <f t="shared" si="19"/>
        <v>0</v>
      </c>
    </row>
    <row r="145" spans="1:17" ht="16.5" hidden="1" customHeight="1" x14ac:dyDescent="0.25">
      <c r="A145" s="19">
        <v>95</v>
      </c>
      <c r="B145" s="42"/>
      <c r="C145" s="43"/>
      <c r="D145" s="34"/>
      <c r="E145" s="44"/>
      <c r="F145" s="42"/>
      <c r="G145" s="41"/>
      <c r="H145" s="4"/>
      <c r="I145" s="5"/>
      <c r="J145" s="5"/>
      <c r="K145" s="40">
        <f t="shared" si="18"/>
        <v>0</v>
      </c>
      <c r="L145" s="5" t="str">
        <f t="shared" si="20"/>
        <v/>
      </c>
      <c r="M145" s="5" t="str">
        <f t="shared" ca="1" si="16"/>
        <v/>
      </c>
      <c r="N145" s="5" t="str">
        <f t="shared" si="17"/>
        <v/>
      </c>
      <c r="O145" s="5">
        <f t="shared" si="19"/>
        <v>0</v>
      </c>
    </row>
    <row r="146" spans="1:17" ht="16.5" hidden="1" customHeight="1" x14ac:dyDescent="0.25">
      <c r="A146" s="19">
        <v>96</v>
      </c>
      <c r="B146" s="42"/>
      <c r="C146" s="43"/>
      <c r="D146" s="34"/>
      <c r="E146" s="44"/>
      <c r="F146" s="42"/>
      <c r="G146" s="41"/>
      <c r="H146" s="4"/>
      <c r="I146" s="5"/>
      <c r="J146" s="5"/>
      <c r="K146" s="40">
        <f t="shared" si="18"/>
        <v>0</v>
      </c>
      <c r="L146" s="5" t="str">
        <f t="shared" si="20"/>
        <v/>
      </c>
      <c r="M146" s="5" t="str">
        <f t="shared" ca="1" si="16"/>
        <v/>
      </c>
      <c r="N146" s="5" t="str">
        <f t="shared" si="17"/>
        <v/>
      </c>
      <c r="O146" s="5">
        <f t="shared" si="19"/>
        <v>0</v>
      </c>
    </row>
    <row r="147" spans="1:17" ht="16.5" hidden="1" customHeight="1" x14ac:dyDescent="0.25">
      <c r="A147" s="19">
        <v>97</v>
      </c>
      <c r="B147" s="42"/>
      <c r="C147" s="43"/>
      <c r="D147" s="34"/>
      <c r="E147" s="44"/>
      <c r="F147" s="42"/>
      <c r="G147" s="41"/>
      <c r="H147" s="4"/>
      <c r="I147" s="5"/>
      <c r="J147" s="5"/>
      <c r="K147" s="40">
        <f t="shared" si="18"/>
        <v>0</v>
      </c>
      <c r="L147" s="5" t="str">
        <f t="shared" si="20"/>
        <v/>
      </c>
      <c r="M147" s="5" t="str">
        <f t="shared" ca="1" si="16"/>
        <v/>
      </c>
      <c r="N147" s="5" t="str">
        <f t="shared" si="17"/>
        <v/>
      </c>
      <c r="O147" s="5">
        <f t="shared" si="19"/>
        <v>0</v>
      </c>
    </row>
    <row r="148" spans="1:17" ht="16.5" hidden="1" customHeight="1" x14ac:dyDescent="0.25">
      <c r="A148" s="19">
        <v>98</v>
      </c>
      <c r="B148" s="42"/>
      <c r="C148" s="43"/>
      <c r="D148" s="34"/>
      <c r="E148" s="44"/>
      <c r="F148" s="42"/>
      <c r="G148" s="41"/>
      <c r="H148" s="4"/>
      <c r="I148" s="5"/>
      <c r="J148" s="5"/>
      <c r="K148" s="40">
        <f t="shared" si="18"/>
        <v>0</v>
      </c>
      <c r="L148" s="5" t="str">
        <f t="shared" si="20"/>
        <v/>
      </c>
      <c r="M148" s="5" t="str">
        <f t="shared" ca="1" si="16"/>
        <v/>
      </c>
      <c r="N148" s="5" t="str">
        <f t="shared" si="17"/>
        <v/>
      </c>
      <c r="O148" s="5">
        <f t="shared" si="19"/>
        <v>0</v>
      </c>
    </row>
    <row r="149" spans="1:17" ht="16.5" hidden="1" customHeight="1" x14ac:dyDescent="0.25">
      <c r="A149" s="19">
        <v>99</v>
      </c>
      <c r="B149" s="42"/>
      <c r="C149" s="43"/>
      <c r="D149" s="34"/>
      <c r="E149" s="44"/>
      <c r="F149" s="42"/>
      <c r="G149" s="41"/>
      <c r="H149" s="4"/>
      <c r="I149" s="5"/>
      <c r="J149" s="5"/>
      <c r="K149" s="40">
        <f t="shared" si="18"/>
        <v>0</v>
      </c>
      <c r="L149" s="5" t="str">
        <f t="shared" si="20"/>
        <v/>
      </c>
      <c r="M149" s="5" t="str">
        <f t="shared" ca="1" si="16"/>
        <v/>
      </c>
      <c r="N149" s="5" t="str">
        <f t="shared" si="17"/>
        <v/>
      </c>
      <c r="O149" s="5">
        <f t="shared" si="19"/>
        <v>0</v>
      </c>
    </row>
    <row r="150" spans="1:17" ht="16.5" hidden="1" customHeight="1" x14ac:dyDescent="0.25">
      <c r="A150" s="19">
        <v>100</v>
      </c>
      <c r="B150" s="42"/>
      <c r="C150" s="43"/>
      <c r="D150" s="34"/>
      <c r="E150" s="44"/>
      <c r="F150" s="42"/>
      <c r="G150" s="41"/>
      <c r="H150" s="4"/>
      <c r="I150" s="5"/>
      <c r="J150" s="5"/>
      <c r="K150" s="40">
        <f t="shared" si="18"/>
        <v>0</v>
      </c>
      <c r="L150" s="5" t="str">
        <f t="shared" si="20"/>
        <v/>
      </c>
      <c r="M150" s="5" t="str">
        <f t="shared" ca="1" si="16"/>
        <v/>
      </c>
      <c r="N150" s="5" t="str">
        <f t="shared" si="17"/>
        <v/>
      </c>
      <c r="O150" s="5">
        <f t="shared" si="19"/>
        <v>0</v>
      </c>
    </row>
    <row r="151" spans="1:17" ht="23.25" hidden="1" customHeight="1" x14ac:dyDescent="0.25">
      <c r="J151" s="29" t="s">
        <v>4</v>
      </c>
      <c r="K151" s="39">
        <f>SUM(K125:K150)</f>
        <v>0</v>
      </c>
    </row>
    <row r="152" spans="1:17" ht="26.25" hidden="1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</row>
    <row r="155" spans="1:17" ht="23.25" customHeight="1" thickBot="1" x14ac:dyDescent="0.3">
      <c r="B155" s="32" t="s">
        <v>19</v>
      </c>
      <c r="D155" s="70" t="s">
        <v>20</v>
      </c>
      <c r="E155" s="70"/>
      <c r="F155" s="32" t="s">
        <v>14</v>
      </c>
      <c r="G155" s="32" t="s">
        <v>21</v>
      </c>
      <c r="H155" s="32" t="s">
        <v>22</v>
      </c>
      <c r="I155" s="32" t="s">
        <v>23</v>
      </c>
      <c r="J155" s="32" t="s">
        <v>15</v>
      </c>
      <c r="K155" s="32" t="s">
        <v>16</v>
      </c>
    </row>
    <row r="156" spans="1:17" ht="23.25" customHeight="1" thickTop="1" x14ac:dyDescent="0.25">
      <c r="B156" s="31"/>
      <c r="D156" s="71" t="str">
        <f>IF(B156="","",B156)</f>
        <v/>
      </c>
      <c r="E156" s="72"/>
      <c r="F156" s="12" t="str">
        <f>IF(SUMIF($O$10:$O$150,D156,$H$10:$H$150)=0,"",SUMIF($O$10:$O$150,D156,$H$10:$H$150))</f>
        <v/>
      </c>
      <c r="G156" s="13" t="str">
        <f>IF(SUMIF($O$10:$O$150,D156,$I$10:$I$150)=0,"",SUMIF($O$10:$O$150,D156,$I$10:$I$150))</f>
        <v/>
      </c>
      <c r="H156" s="13" t="str">
        <f t="shared" ref="H156:H164" si="21">IF(I156="","",IF(G156="",I156/F156,I156/G156))</f>
        <v/>
      </c>
      <c r="I156" s="13" t="str">
        <f>IF( AND(F156="",G156=""),"",IF(SUMIF($O$10:$O$150,D156,$K$10:$K$150)=0,"",SUMIF($O$10:$O$150,D156,$K$10:$K$150)))</f>
        <v/>
      </c>
      <c r="J156" s="13" t="str">
        <f>IF(SUMIF($O$10:$O$150,D156,$L$10:$L$150)=0,"",SUMIF($O$10:$O$150,D156,$L$10:$L$150))</f>
        <v/>
      </c>
      <c r="K156" s="13" t="str">
        <f>IF(SUMIF($O$10:$O$150,D156,$M$10:$M$150)=0,"",SUMIF($O$10:$O$150,D156,$M$10:$M$150))</f>
        <v/>
      </c>
    </row>
    <row r="157" spans="1:17" ht="23.25" customHeight="1" x14ac:dyDescent="0.25">
      <c r="B157" s="30"/>
      <c r="D157" s="71" t="str">
        <f>IF(D156="","",D156&amp;" "&amp;"CEZA")</f>
        <v/>
      </c>
      <c r="E157" s="72"/>
      <c r="F157" s="12" t="str">
        <f t="shared" ref="F157:F165" si="22">IF(SUMIF($O$10:$O$150,D157,$H$10:$H$150)=0,"",SUMIF($O$10:$O$150,D157,$H$10:$H$150))</f>
        <v/>
      </c>
      <c r="G157" s="13" t="str">
        <f t="shared" ref="G157:G165" si="23">IF(SUMIF($O$10:$O$150,D157,$I$10:$I$150)=0,"",SUMIF($O$10:$O$150,D157,$I$10:$I$150))</f>
        <v/>
      </c>
      <c r="H157" s="13" t="str">
        <f t="shared" si="21"/>
        <v/>
      </c>
      <c r="I157" s="13" t="str">
        <f t="shared" ref="I157:I165" si="24">IF( AND(F157="",G157=""),"",IF(SUMIF($O$10:$O$150,D157,$K$10:$K$150)=0,"",SUMIF($O$10:$O$150,D157,$K$10:$K$150)))</f>
        <v/>
      </c>
      <c r="J157" s="13" t="str">
        <f t="shared" ref="J157:J165" si="25">IF(SUMIF($O$10:$O$150,D157,$L$10:$L$150)=0,"",SUMIF($O$10:$O$150,D157,$L$10:$L$150))</f>
        <v/>
      </c>
      <c r="K157" s="13" t="str">
        <f t="shared" ref="K157:K165" si="26">IF(SUMIF($O$10:$O$150,D157,$M$10:$M$150)=0,"",SUMIF($O$10:$O$150,D157,$M$10:$M$150))</f>
        <v/>
      </c>
      <c r="Q157" s="33"/>
    </row>
    <row r="158" spans="1:17" ht="23.25" customHeight="1" x14ac:dyDescent="0.25">
      <c r="B158" s="11"/>
      <c r="D158" s="71" t="str">
        <f>IF(B157="","",B157)</f>
        <v/>
      </c>
      <c r="E158" s="72"/>
      <c r="F158" s="12" t="str">
        <f t="shared" si="22"/>
        <v/>
      </c>
      <c r="G158" s="13" t="str">
        <f t="shared" si="23"/>
        <v/>
      </c>
      <c r="H158" s="13" t="str">
        <f t="shared" si="21"/>
        <v/>
      </c>
      <c r="I158" s="13" t="str">
        <f t="shared" si="24"/>
        <v/>
      </c>
      <c r="J158" s="13" t="str">
        <f t="shared" si="25"/>
        <v/>
      </c>
      <c r="K158" s="13" t="str">
        <f t="shared" si="26"/>
        <v/>
      </c>
    </row>
    <row r="159" spans="1:17" ht="23.25" customHeight="1" x14ac:dyDescent="0.25">
      <c r="B159" s="11"/>
      <c r="D159" s="71" t="str">
        <f>IF(D158="","",D158&amp;" "&amp;"CEZA")</f>
        <v/>
      </c>
      <c r="E159" s="72"/>
      <c r="F159" s="12" t="str">
        <f t="shared" si="22"/>
        <v/>
      </c>
      <c r="G159" s="13" t="str">
        <f t="shared" si="23"/>
        <v/>
      </c>
      <c r="H159" s="13" t="str">
        <f t="shared" si="21"/>
        <v/>
      </c>
      <c r="I159" s="13" t="str">
        <f t="shared" si="24"/>
        <v/>
      </c>
      <c r="J159" s="13" t="str">
        <f t="shared" si="25"/>
        <v/>
      </c>
      <c r="K159" s="13" t="str">
        <f t="shared" si="26"/>
        <v/>
      </c>
    </row>
    <row r="160" spans="1:17" ht="23.25" customHeight="1" x14ac:dyDescent="0.25">
      <c r="B160" s="11"/>
      <c r="D160" s="71" t="str">
        <f>IF(B158="","",B158)</f>
        <v/>
      </c>
      <c r="E160" s="72"/>
      <c r="F160" s="12" t="str">
        <f t="shared" si="22"/>
        <v/>
      </c>
      <c r="G160" s="13" t="str">
        <f t="shared" si="23"/>
        <v/>
      </c>
      <c r="H160" s="13" t="str">
        <f>IF(I160="","",IF(G160="",I160/F160,I160/G160))</f>
        <v/>
      </c>
      <c r="I160" s="13" t="str">
        <f t="shared" si="24"/>
        <v/>
      </c>
      <c r="J160" s="13" t="str">
        <f t="shared" si="25"/>
        <v/>
      </c>
      <c r="K160" s="13" t="str">
        <f t="shared" si="26"/>
        <v/>
      </c>
    </row>
    <row r="161" spans="1:11" ht="23.25" customHeight="1" x14ac:dyDescent="0.25">
      <c r="D161" s="71" t="str">
        <f>IF(D160="","",D160&amp;" "&amp;"CEZA")</f>
        <v/>
      </c>
      <c r="E161" s="72"/>
      <c r="F161" s="12" t="str">
        <f t="shared" si="22"/>
        <v/>
      </c>
      <c r="G161" s="13" t="str">
        <f t="shared" si="23"/>
        <v/>
      </c>
      <c r="H161" s="13" t="str">
        <f t="shared" si="21"/>
        <v/>
      </c>
      <c r="I161" s="13" t="str">
        <f t="shared" si="24"/>
        <v/>
      </c>
      <c r="J161" s="13" t="str">
        <f t="shared" si="25"/>
        <v/>
      </c>
      <c r="K161" s="13" t="str">
        <f t="shared" si="26"/>
        <v/>
      </c>
    </row>
    <row r="162" spans="1:11" ht="23.25" customHeight="1" x14ac:dyDescent="0.25">
      <c r="D162" s="71" t="str">
        <f>IF(B159="","",B159)</f>
        <v/>
      </c>
      <c r="E162" s="72"/>
      <c r="F162" s="12" t="str">
        <f t="shared" si="22"/>
        <v/>
      </c>
      <c r="G162" s="13" t="str">
        <f t="shared" si="23"/>
        <v/>
      </c>
      <c r="H162" s="13" t="str">
        <f t="shared" si="21"/>
        <v/>
      </c>
      <c r="I162" s="13" t="str">
        <f t="shared" si="24"/>
        <v/>
      </c>
      <c r="J162" s="13" t="str">
        <f t="shared" si="25"/>
        <v/>
      </c>
      <c r="K162" s="13" t="str">
        <f t="shared" si="26"/>
        <v/>
      </c>
    </row>
    <row r="163" spans="1:11" ht="23.25" customHeight="1" x14ac:dyDescent="0.25">
      <c r="D163" s="71" t="str">
        <f>IF(D162="","",D162&amp;" "&amp;"CEZA")</f>
        <v/>
      </c>
      <c r="E163" s="72"/>
      <c r="F163" s="12" t="str">
        <f t="shared" si="22"/>
        <v/>
      </c>
      <c r="G163" s="13" t="str">
        <f t="shared" si="23"/>
        <v/>
      </c>
      <c r="H163" s="13" t="str">
        <f t="shared" si="21"/>
        <v/>
      </c>
      <c r="I163" s="13" t="str">
        <f t="shared" si="24"/>
        <v/>
      </c>
      <c r="J163" s="13" t="str">
        <f t="shared" si="25"/>
        <v/>
      </c>
      <c r="K163" s="13" t="str">
        <f t="shared" si="26"/>
        <v/>
      </c>
    </row>
    <row r="164" spans="1:11" ht="23.25" customHeight="1" x14ac:dyDescent="0.25">
      <c r="D164" s="71" t="str">
        <f>IF(B160="","",B160)</f>
        <v/>
      </c>
      <c r="E164" s="72"/>
      <c r="F164" s="12" t="str">
        <f t="shared" si="22"/>
        <v/>
      </c>
      <c r="G164" s="13" t="str">
        <f t="shared" si="23"/>
        <v/>
      </c>
      <c r="H164" s="13" t="str">
        <f t="shared" si="21"/>
        <v/>
      </c>
      <c r="I164" s="13" t="str">
        <f t="shared" si="24"/>
        <v/>
      </c>
      <c r="J164" s="13" t="str">
        <f t="shared" si="25"/>
        <v/>
      </c>
      <c r="K164" s="13" t="str">
        <f t="shared" si="26"/>
        <v/>
      </c>
    </row>
    <row r="165" spans="1:11" ht="23.25" customHeight="1" x14ac:dyDescent="0.25">
      <c r="D165" s="71" t="str">
        <f>IF(D164="","",D164&amp;" "&amp;"CEZA")</f>
        <v/>
      </c>
      <c r="E165" s="72"/>
      <c r="F165" s="12" t="str">
        <f t="shared" si="22"/>
        <v/>
      </c>
      <c r="G165" s="13" t="str">
        <f t="shared" si="23"/>
        <v/>
      </c>
      <c r="H165" s="13" t="str">
        <f>IF(I165="","",IF(G165="",I165/F165,I165/G165))</f>
        <v/>
      </c>
      <c r="I165" s="13" t="str">
        <f t="shared" si="24"/>
        <v/>
      </c>
      <c r="J165" s="13" t="str">
        <f t="shared" si="25"/>
        <v/>
      </c>
      <c r="K165" s="13" t="str">
        <f t="shared" si="26"/>
        <v/>
      </c>
    </row>
    <row r="166" spans="1:11" ht="23.25" customHeight="1" x14ac:dyDescent="0.25">
      <c r="D166" s="7"/>
      <c r="E166" s="7"/>
      <c r="F166" s="7"/>
      <c r="G166" s="7"/>
      <c r="H166" s="7"/>
      <c r="I166" s="13">
        <f>SUM(I156:I165)</f>
        <v>0</v>
      </c>
      <c r="J166" s="13">
        <f t="shared" ref="J166:K166" si="27">SUM(J156:J165)</f>
        <v>0</v>
      </c>
      <c r="K166" s="13">
        <f t="shared" si="27"/>
        <v>0</v>
      </c>
    </row>
    <row r="167" spans="1:11" ht="23.25" customHeight="1" x14ac:dyDescent="0.25">
      <c r="A167" s="82" t="s">
        <v>24</v>
      </c>
      <c r="B167" s="83" t="s">
        <v>25</v>
      </c>
      <c r="C167" s="14"/>
      <c r="D167" s="14"/>
      <c r="E167" s="14"/>
      <c r="F167" s="14"/>
      <c r="G167" s="14"/>
      <c r="H167" s="14"/>
      <c r="I167" s="46" t="s">
        <v>26</v>
      </c>
      <c r="J167" s="47"/>
      <c r="K167" s="15">
        <f>J166+K166</f>
        <v>0</v>
      </c>
    </row>
    <row r="180" ht="23.25" customHeight="1" x14ac:dyDescent="0.25"/>
    <row r="181" ht="23.25" customHeight="1" x14ac:dyDescent="0.25"/>
    <row r="182" ht="23.25" customHeight="1" x14ac:dyDescent="0.25"/>
    <row r="183" ht="23.25" customHeight="1" x14ac:dyDescent="0.25"/>
    <row r="184" ht="23.25" customHeight="1" x14ac:dyDescent="0.25"/>
    <row r="185" ht="23.25" customHeight="1" x14ac:dyDescent="0.25"/>
    <row r="186" ht="23.25" customHeight="1" x14ac:dyDescent="0.25"/>
    <row r="187" ht="23.25" customHeight="1" x14ac:dyDescent="0.25"/>
    <row r="188" ht="23.25" customHeight="1" x14ac:dyDescent="0.25"/>
    <row r="189" ht="23.25" customHeight="1" x14ac:dyDescent="0.25"/>
    <row r="190" ht="23.25" customHeight="1" x14ac:dyDescent="0.25"/>
    <row r="191" ht="23.25" customHeight="1" x14ac:dyDescent="0.25"/>
    <row r="192" s="14" customFormat="1" ht="23.25" customHeight="1" x14ac:dyDescent="0.25"/>
  </sheetData>
  <sheetProtection sheet="1" objects="1" scenarios="1" formatCells="0" formatColumns="0" formatRows="0"/>
  <mergeCells count="87">
    <mergeCell ref="A122:G122"/>
    <mergeCell ref="H122:K122"/>
    <mergeCell ref="K123:K124"/>
    <mergeCell ref="B125:J125"/>
    <mergeCell ref="A152:K152"/>
    <mergeCell ref="F123:F124"/>
    <mergeCell ref="G123:G124"/>
    <mergeCell ref="H123:H124"/>
    <mergeCell ref="I123:I124"/>
    <mergeCell ref="J123:J124"/>
    <mergeCell ref="A123:A124"/>
    <mergeCell ref="B123:B124"/>
    <mergeCell ref="C123:C124"/>
    <mergeCell ref="D123:D124"/>
    <mergeCell ref="E123:E124"/>
    <mergeCell ref="B86:J86"/>
    <mergeCell ref="A113:K113"/>
    <mergeCell ref="A116:K120"/>
    <mergeCell ref="A121:G121"/>
    <mergeCell ref="H121:K121"/>
    <mergeCell ref="A36:K36"/>
    <mergeCell ref="A77:K81"/>
    <mergeCell ref="A82:G82"/>
    <mergeCell ref="H82:K82"/>
    <mergeCell ref="I84:I85"/>
    <mergeCell ref="J84:J85"/>
    <mergeCell ref="K84:K85"/>
    <mergeCell ref="E84:E85"/>
    <mergeCell ref="F84:F85"/>
    <mergeCell ref="G84:G85"/>
    <mergeCell ref="H84:H85"/>
    <mergeCell ref="B47:J47"/>
    <mergeCell ref="D164:E164"/>
    <mergeCell ref="D165:E165"/>
    <mergeCell ref="D159:E159"/>
    <mergeCell ref="D160:E160"/>
    <mergeCell ref="D161:E161"/>
    <mergeCell ref="D162:E162"/>
    <mergeCell ref="D163:E163"/>
    <mergeCell ref="L8:L9"/>
    <mergeCell ref="A74:K74"/>
    <mergeCell ref="I8:I9"/>
    <mergeCell ref="J8:J9"/>
    <mergeCell ref="K8:K9"/>
    <mergeCell ref="A38:K42"/>
    <mergeCell ref="A43:G43"/>
    <mergeCell ref="H43:K43"/>
    <mergeCell ref="A44:G44"/>
    <mergeCell ref="H44:K44"/>
    <mergeCell ref="A45:A46"/>
    <mergeCell ref="B45:B46"/>
    <mergeCell ref="C45:C46"/>
    <mergeCell ref="D45:D46"/>
    <mergeCell ref="E45:E46"/>
    <mergeCell ref="F45:F46"/>
    <mergeCell ref="H7:K7"/>
    <mergeCell ref="D155:E155"/>
    <mergeCell ref="D156:E156"/>
    <mergeCell ref="D157:E157"/>
    <mergeCell ref="D158:E158"/>
    <mergeCell ref="G45:G46"/>
    <mergeCell ref="H45:H46"/>
    <mergeCell ref="I45:I46"/>
    <mergeCell ref="J45:J46"/>
    <mergeCell ref="K45:K46"/>
    <mergeCell ref="A83:G83"/>
    <mergeCell ref="H83:K83"/>
    <mergeCell ref="A84:A85"/>
    <mergeCell ref="B84:B85"/>
    <mergeCell ref="C84:C85"/>
    <mergeCell ref="D84:D85"/>
    <mergeCell ref="I167:J167"/>
    <mergeCell ref="M8:M9"/>
    <mergeCell ref="N8:N9"/>
    <mergeCell ref="O8:O9"/>
    <mergeCell ref="A1:K5"/>
    <mergeCell ref="D8:D9"/>
    <mergeCell ref="H6:K6"/>
    <mergeCell ref="A8:A9"/>
    <mergeCell ref="B8:B9"/>
    <mergeCell ref="E8:E9"/>
    <mergeCell ref="G8:G9"/>
    <mergeCell ref="C8:C9"/>
    <mergeCell ref="A6:G6"/>
    <mergeCell ref="H8:H9"/>
    <mergeCell ref="F8:F9"/>
    <mergeCell ref="A7:G7"/>
  </mergeCells>
  <phoneticPr fontId="0" type="noConversion"/>
  <conditionalFormatting sqref="D156:K165">
    <cfRule type="expression" dxfId="8" priority="13">
      <formula>$I156</formula>
    </cfRule>
  </conditionalFormatting>
  <conditionalFormatting sqref="I166:K166">
    <cfRule type="expression" dxfId="7" priority="12">
      <formula>$I166</formula>
    </cfRule>
  </conditionalFormatting>
  <conditionalFormatting sqref="K167">
    <cfRule type="expression" dxfId="6" priority="11">
      <formula>$I166</formula>
    </cfRule>
  </conditionalFormatting>
  <conditionalFormatting sqref="K88:K111">
    <cfRule type="expression" dxfId="5" priority="9">
      <formula>$K88&gt;0</formula>
    </cfRule>
  </conditionalFormatting>
  <conditionalFormatting sqref="K87">
    <cfRule type="expression" dxfId="4" priority="8">
      <formula>$K87&gt;0</formula>
    </cfRule>
  </conditionalFormatting>
  <conditionalFormatting sqref="K127:K150">
    <cfRule type="expression" dxfId="3" priority="6">
      <formula>$K127&gt;0</formula>
    </cfRule>
  </conditionalFormatting>
  <conditionalFormatting sqref="K126">
    <cfRule type="expression" dxfId="2" priority="5">
      <formula>$K126&gt;0</formula>
    </cfRule>
  </conditionalFormatting>
  <conditionalFormatting sqref="K10:K34">
    <cfRule type="expression" dxfId="1" priority="2">
      <formula>$K10&gt;0</formula>
    </cfRule>
  </conditionalFormatting>
  <conditionalFormatting sqref="K48:K72">
    <cfRule type="expression" dxfId="0" priority="1">
      <formula>$K48&gt;0</formula>
    </cfRule>
  </conditionalFormatting>
  <dataValidations count="2">
    <dataValidation type="textLength" allowBlank="1" showInputMessage="1" showErrorMessage="1" error="HATALI GİRİŞ" sqref="D126:D150 D48:D72 D87:D111 D10:D34">
      <formula1>10</formula1>
      <formula2>11</formula2>
    </dataValidation>
    <dataValidation type="date" operator="lessThanOrEqual" allowBlank="1" showInputMessage="1" showErrorMessage="1" error="HATALI GİRİŞ" sqref="E10:E34 E48:E72 E87:E111 E126:E150">
      <formula1>TODAY()</formula1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79" firstPageNumber="0" fitToHeight="0" orientation="landscape" r:id="rId1"/>
  <headerFooter alignWithMargins="0"/>
  <ignoredErrors>
    <ignoredError sqref="K48:K70 M13:N13 K30:K33 M34:N34 M33:N33 O1 M10:O10 M11:N11 M12:N12 M14:N14 M15:N15 M16:N16 M17:N17 M18:N18 M19:N19 M20:N20 M21:N21 M22:N22 M23:N23 M24:N24 M25:N25 M26:N26 M27:N27 M28:N28 M29:N29 M30:N30 M31:N31 M32:N32 O11:O70 M48:N48 A83:K83 A44:K44 A122:K122 O73:O161 L73:N86 M49:N71 L151:N186 M150:N150 L112:N125 M87:N87 M88:N111 M127:N149 M126:N126" unlockedFormula="1"/>
    <ignoredError sqref="D158 D160 D162 D1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AYRINTILI FATURALI SATIŞ LİSTE</vt:lpstr>
      <vt:lpstr>Excel_BuiltIn_Print_Area_1</vt:lpstr>
      <vt:lpstr>'AYRINTILI FATURALI SATIŞ LİSTE'!Yazdırma_Alanı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Soner</cp:lastModifiedBy>
  <cp:lastPrinted>2021-07-08T12:59:17Z</cp:lastPrinted>
  <dcterms:created xsi:type="dcterms:W3CDTF">2012-09-29T20:39:53Z</dcterms:created>
  <dcterms:modified xsi:type="dcterms:W3CDTF">2021-07-12T10:18:45Z</dcterms:modified>
</cp:coreProperties>
</file>